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Program Enrollment by Dept." sheetId="1" r:id="rId1"/>
  </sheets>
  <definedNames>
    <definedName name="_Key1" localSheetId="0" hidden="1">'Program Enrollment by Dept.'!$F$12:$F$116</definedName>
    <definedName name="_Order1" localSheetId="0" hidden="1">255</definedName>
    <definedName name="_Regression_Int" localSheetId="0" hidden="1">1</definedName>
    <definedName name="_Sort" localSheetId="0" hidden="1">'Program Enrollment by Dept.'!$A$12:$P$114</definedName>
    <definedName name="_xlnm.Print_Area" localSheetId="0">'Program Enrollment by Dept.'!$A$1:$AK$315</definedName>
    <definedName name="_xlnm.Print_Titles" localSheetId="0">'Program Enrollment by Dept.'!$1:$1</definedName>
  </definedNames>
  <calcPr fullCalcOnLoad="1"/>
</workbook>
</file>

<file path=xl/sharedStrings.xml><?xml version="1.0" encoding="utf-8"?>
<sst xmlns="http://schemas.openxmlformats.org/spreadsheetml/2006/main" count="1327" uniqueCount="566">
  <si>
    <t>PROGRAM NAME</t>
  </si>
  <si>
    <t>OLD PROGRAM CODE</t>
  </si>
  <si>
    <t>PROGRAM CODE</t>
  </si>
  <si>
    <t>AWARD CODE</t>
  </si>
  <si>
    <t>PRIMARY DEPARTMENT</t>
  </si>
  <si>
    <t>SECONDARY DEPARTMENT</t>
  </si>
  <si>
    <t>Autumn 1985 
(86-1)</t>
  </si>
  <si>
    <t>Autumn 1986 
(87-1)</t>
  </si>
  <si>
    <t>Autumn 1987 
(88-1)</t>
  </si>
  <si>
    <t>Autumn 1988 
(89-1)</t>
  </si>
  <si>
    <t>Autumn 1989 
(90-1)</t>
  </si>
  <si>
    <t>Autumn 1990 
(91-1)</t>
  </si>
  <si>
    <t>Autumn 1991 
(92-1)</t>
  </si>
  <si>
    <t>Autumn 1992 
(93-1)</t>
  </si>
  <si>
    <t>Autumn 1993 
(94-1)</t>
  </si>
  <si>
    <t>Autumn 1994 
(95-1)</t>
  </si>
  <si>
    <t>Autumn 1995 
(96-1)</t>
  </si>
  <si>
    <t>Autumn 1996 
(97-1)</t>
  </si>
  <si>
    <t>Autumn 1997 
(98-1)</t>
  </si>
  <si>
    <t>Autumn 1998 
(99-1)</t>
  </si>
  <si>
    <t>Autumn 1999 
(99-A)*</t>
  </si>
  <si>
    <t>Autumn 2000 
(00-A)*</t>
  </si>
  <si>
    <t>Autumn 2001 
(01-A)</t>
  </si>
  <si>
    <t>Autumn 2002 
(02-A)</t>
  </si>
  <si>
    <t>Autumn 2003 
(03-A)</t>
  </si>
  <si>
    <t>Autumn 2004 
(04-A)</t>
  </si>
  <si>
    <t>Autumn 2005 
(05-A)</t>
  </si>
  <si>
    <t>Autumn 2006 
(06-A)</t>
  </si>
  <si>
    <t>Autumn 2007 
(07-A)</t>
  </si>
  <si>
    <t>Autumn 2008 
(08-A)</t>
  </si>
  <si>
    <t>ANIMAL HEALTH</t>
  </si>
  <si>
    <t>T</t>
  </si>
  <si>
    <t>Allied Health</t>
  </si>
  <si>
    <t>EMERGENCY MEDICAL SERVICES</t>
  </si>
  <si>
    <t>EMS</t>
  </si>
  <si>
    <t>ATS</t>
  </si>
  <si>
    <t>EMERGENCY MEDICAL SERVICES (CERT.)</t>
  </si>
  <si>
    <t>CERT2</t>
  </si>
  <si>
    <t>EMERGENCY SERVICES TECH.</t>
  </si>
  <si>
    <t>697</t>
  </si>
  <si>
    <t>ESTN</t>
  </si>
  <si>
    <t>NUCLEAR MEDICINE</t>
  </si>
  <si>
    <t>572</t>
  </si>
  <si>
    <t>NMTN</t>
  </si>
  <si>
    <t>AAS</t>
  </si>
  <si>
    <t>PENDING EMERGENCY MEDICAL SERV</t>
  </si>
  <si>
    <t>PEMS</t>
  </si>
  <si>
    <t>NONE</t>
  </si>
  <si>
    <t>PENDING EMERGENCY MEDICAL TECH</t>
  </si>
  <si>
    <t>PETN</t>
  </si>
  <si>
    <t>PENDING RADIOLOGIC TECHNOLOGY</t>
  </si>
  <si>
    <t>PNRT</t>
  </si>
  <si>
    <t>PRE-ADVANCED MEDICAL IMAGING TECH.</t>
  </si>
  <si>
    <t>PAMIT</t>
  </si>
  <si>
    <t>AS</t>
  </si>
  <si>
    <t>G</t>
  </si>
  <si>
    <t>PRE-COMMUNICATION SCIENCE &amp; DISORDERS</t>
  </si>
  <si>
    <t>PCSD</t>
  </si>
  <si>
    <t>PRE-HEALTH PROMOTION &amp; EDUCATION</t>
  </si>
  <si>
    <t>PHP</t>
  </si>
  <si>
    <t>AA</t>
  </si>
  <si>
    <t>PRE-HEALTH SCIENCES</t>
  </si>
  <si>
    <t>PHS</t>
  </si>
  <si>
    <t>PRE-MORTUARY SCIENCE</t>
  </si>
  <si>
    <t>756</t>
  </si>
  <si>
    <t>PMRT</t>
  </si>
  <si>
    <t>PRE-PHYSICAL THERAPY</t>
  </si>
  <si>
    <t>PPT</t>
  </si>
  <si>
    <t>PRE-PHYSICAL THERAPY (CERT.)</t>
  </si>
  <si>
    <t>PRE-RADIATION THERAPY</t>
  </si>
  <si>
    <t>PRT</t>
  </si>
  <si>
    <t>PROF. PRACTICE RAD SCIENCE TECH (CERT.)</t>
  </si>
  <si>
    <t>RDPP</t>
  </si>
  <si>
    <t>RADIATION SCIENCE TECH (BRST)</t>
  </si>
  <si>
    <t>RDSC</t>
  </si>
  <si>
    <t>BRST</t>
  </si>
  <si>
    <t>RADIOLOGIC TECHNOLOGY</t>
  </si>
  <si>
    <t>571</t>
  </si>
  <si>
    <t>RDTN</t>
  </si>
  <si>
    <t>SECTIONAL IMAGING RAD SCIENCE TECH (CERT.)</t>
  </si>
  <si>
    <t>RDSI</t>
  </si>
  <si>
    <t xml:space="preserve">  DEPARTMENT TOTALS:</t>
  </si>
  <si>
    <t>COMMERCIAL ART</t>
  </si>
  <si>
    <t>353</t>
  </si>
  <si>
    <t>CMAR</t>
  </si>
  <si>
    <t>AAB</t>
  </si>
  <si>
    <t>Art and Vis. Comm.</t>
  </si>
  <si>
    <t>COMMERCIAL ART (CERT.)</t>
  </si>
  <si>
    <t>848</t>
  </si>
  <si>
    <t>PCCA</t>
  </si>
  <si>
    <t>COMMUNICATION DESIGN</t>
  </si>
  <si>
    <t>CMDS</t>
  </si>
  <si>
    <t>COMMUNICATION DESIGN (CERT.)</t>
  </si>
  <si>
    <t>GC</t>
  </si>
  <si>
    <t>COMMUNICATION DESIGN: WEB OPTION</t>
  </si>
  <si>
    <t>CDWO</t>
  </si>
  <si>
    <t>COMMUNICATION DESIGN: WEB OPTION (CERT.)</t>
  </si>
  <si>
    <t>PRE-DESIGN AND ART</t>
  </si>
  <si>
    <t>816</t>
  </si>
  <si>
    <t>PDA</t>
  </si>
  <si>
    <t>CRIMINAL JUSTICE:  ADMINISTRATION (CERT.)</t>
  </si>
  <si>
    <t>CJAD</t>
  </si>
  <si>
    <t>Beh. Science</t>
  </si>
  <si>
    <t>CRIMINAL JUSTICE:  JUVENILE CORRECTIONS (CERT.)</t>
  </si>
  <si>
    <t>CJJC</t>
  </si>
  <si>
    <t>CRISIS COUNSELING (CERT.)</t>
  </si>
  <si>
    <t>892</t>
  </si>
  <si>
    <t>CCC</t>
  </si>
  <si>
    <t>CERT1</t>
  </si>
  <si>
    <t>CRISIS INTERVENTION (CERT.)</t>
  </si>
  <si>
    <t>CRIS</t>
  </si>
  <si>
    <t>HUMAN SERVICES (CERT.)</t>
  </si>
  <si>
    <t>HSVC</t>
  </si>
  <si>
    <t>PRE-CRIMINAL JUSTICE</t>
  </si>
  <si>
    <t>PCJ</t>
  </si>
  <si>
    <t>PRE-EARLY CHILDHOOD EDUCATION</t>
  </si>
  <si>
    <t>PECE</t>
  </si>
  <si>
    <t>PRE-EDUCATION/LIBERAL ARTS</t>
  </si>
  <si>
    <t>904</t>
  </si>
  <si>
    <t>PEDL</t>
  </si>
  <si>
    <t>PRE-ELEMENTARY EDUCATION</t>
  </si>
  <si>
    <t>208</t>
  </si>
  <si>
    <t>PRE-MIDDLE CHILDHOOD EDUCATION</t>
  </si>
  <si>
    <t>PMCE</t>
  </si>
  <si>
    <t>PRE-MIDDLE CHILD - LM</t>
  </si>
  <si>
    <t>PMDL-LM</t>
  </si>
  <si>
    <t>PRE-MIDDLE CHILD - LS</t>
  </si>
  <si>
    <t>PMDL-LS</t>
  </si>
  <si>
    <t>PRE-MIDDLE CHILD - MN</t>
  </si>
  <si>
    <t>PMDL-MN</t>
  </si>
  <si>
    <t>PRE-MIDDLE CHILD - SM</t>
  </si>
  <si>
    <t>PMDL-SM</t>
  </si>
  <si>
    <t>PRE-MIDDLE CHILD - SN</t>
  </si>
  <si>
    <t>PMDL-SN</t>
  </si>
  <si>
    <t>PRE-PSYCHOLOGY</t>
  </si>
  <si>
    <t>PPSY</t>
  </si>
  <si>
    <t>PRE-SECONDARY EDUCATION</t>
  </si>
  <si>
    <t>209</t>
  </si>
  <si>
    <t>PSED</t>
  </si>
  <si>
    <t>PRE-SECONDARY SCHOOL EDUCATION</t>
  </si>
  <si>
    <t>PSSE</t>
  </si>
  <si>
    <t>PRE-SOCIAL WORK</t>
  </si>
  <si>
    <t>190</t>
  </si>
  <si>
    <t>PSW</t>
  </si>
  <si>
    <t>PRE-VOC REHAB</t>
  </si>
  <si>
    <t>PVRS</t>
  </si>
  <si>
    <t>REHABILITATIVE SUPPORTIVE EMPLOY. (CERT.)</t>
  </si>
  <si>
    <t>RSE</t>
  </si>
  <si>
    <t>VOC REHAB SUPPORT (CERT.)</t>
  </si>
  <si>
    <t>VRS</t>
  </si>
  <si>
    <t>BIOTECHNOLOGY (CERT.)</t>
  </si>
  <si>
    <t>BIOT</t>
  </si>
  <si>
    <t>Biology</t>
  </si>
  <si>
    <t>CLINICAL RESEARCH (CERT.)</t>
  </si>
  <si>
    <t>CLRS</t>
  </si>
  <si>
    <t>CLINICAL RESEARCH - DL</t>
  </si>
  <si>
    <t>CLRS-DL</t>
  </si>
  <si>
    <t>LAB TECH: BIOTECH</t>
  </si>
  <si>
    <t>LTBO</t>
  </si>
  <si>
    <t>Chemistry</t>
  </si>
  <si>
    <t>LAB TECH: ENV CONTROL PROTECT</t>
  </si>
  <si>
    <t>LTEN</t>
  </si>
  <si>
    <t>LAB TECH: ENV CONTROL</t>
  </si>
  <si>
    <t>595</t>
  </si>
  <si>
    <t>LAB TECH: ENV PRO (CERT.)</t>
  </si>
  <si>
    <t>LECP</t>
  </si>
  <si>
    <t>LAB TECH: FORENSICS</t>
  </si>
  <si>
    <t>LTFO</t>
  </si>
  <si>
    <t>PRE-BIOLOGY</t>
  </si>
  <si>
    <t>631</t>
  </si>
  <si>
    <t>PBI</t>
  </si>
  <si>
    <t>ACCOUNTANCY (CERT.)</t>
  </si>
  <si>
    <t>856</t>
  </si>
  <si>
    <t>PCIA</t>
  </si>
  <si>
    <t>Business</t>
  </si>
  <si>
    <t>ACCOUNTING TECHNOLOGY</t>
  </si>
  <si>
    <t>433</t>
  </si>
  <si>
    <t>ACTN</t>
  </si>
  <si>
    <t>APPLIED ADMINISTRATION</t>
  </si>
  <si>
    <t>APPA</t>
  </si>
  <si>
    <t>BTAS</t>
  </si>
  <si>
    <t>BUS MGMT TECH: BUSINESS</t>
  </si>
  <si>
    <t>BMTB</t>
  </si>
  <si>
    <t>BUS MGMT TECH: DECISION SCIENCE</t>
  </si>
  <si>
    <t>DSCI</t>
  </si>
  <si>
    <t>BUS MGMT TECH: FINANCIAL SERV</t>
  </si>
  <si>
    <t>BMFS</t>
  </si>
  <si>
    <t>BUS MGMT TECH: REAL ESTATE</t>
  </si>
  <si>
    <t>BMTR</t>
  </si>
  <si>
    <t>BUS MGMT TECH: SALES/MARKETING</t>
  </si>
  <si>
    <t>BMTS</t>
  </si>
  <si>
    <t>BUSINESS (CERT.)</t>
  </si>
  <si>
    <t>854</t>
  </si>
  <si>
    <t>PCBA</t>
  </si>
  <si>
    <t>DECISION SCIENCE (CERT.)</t>
  </si>
  <si>
    <t>FINANCIAL SERVICES (CERT.)</t>
  </si>
  <si>
    <t>FNSV</t>
  </si>
  <si>
    <t>GENERAL BUSINESS TECH</t>
  </si>
  <si>
    <t>566</t>
  </si>
  <si>
    <t>GBTN</t>
  </si>
  <si>
    <t>INDUSTRIAL MGMT</t>
  </si>
  <si>
    <t>443</t>
  </si>
  <si>
    <t>IM</t>
  </si>
  <si>
    <t>INDUSTRIAL MGMT (CERT.)</t>
  </si>
  <si>
    <t>855</t>
  </si>
  <si>
    <t>PCIM</t>
  </si>
  <si>
    <t>INTERNATIONAL BUSINESS (CERT.)</t>
  </si>
  <si>
    <t>896</t>
  </si>
  <si>
    <t>IB</t>
  </si>
  <si>
    <t>PRE-BUS. ADMIN. - MT. ST. JOSEPH</t>
  </si>
  <si>
    <t>632</t>
  </si>
  <si>
    <t>PBAM</t>
  </si>
  <si>
    <t>PRE-BUS. ADMIN. - NKU</t>
  </si>
  <si>
    <t>PBAN</t>
  </si>
  <si>
    <t>PRE-BUS. ADMIN. - UC CBA</t>
  </si>
  <si>
    <t>029</t>
  </si>
  <si>
    <t>PBA</t>
  </si>
  <si>
    <t>PRE-BUS. ADMIN. - UC CECE</t>
  </si>
  <si>
    <t>PBAC</t>
  </si>
  <si>
    <t>PRE-BUS. ADMIN. - WEEKEND</t>
  </si>
  <si>
    <t>PBAR</t>
  </si>
  <si>
    <t>PRE-BUS. ADMIN. - WILMINGTON</t>
  </si>
  <si>
    <t>PBAW</t>
  </si>
  <si>
    <t>PRE-BUS. ADMIN. - XAVIER</t>
  </si>
  <si>
    <t>686</t>
  </si>
  <si>
    <t>PBAX</t>
  </si>
  <si>
    <t>PRE-ECONOMICS</t>
  </si>
  <si>
    <t>080</t>
  </si>
  <si>
    <t>PECN</t>
  </si>
  <si>
    <t>PRE-BUSINESS/INFO. PROCESSING</t>
  </si>
  <si>
    <t>633</t>
  </si>
  <si>
    <t>PRE-HUMAN RESOURCES</t>
  </si>
  <si>
    <t>PHR</t>
  </si>
  <si>
    <t>PRE-ORGANIZATIONAL LEADERSHIP</t>
  </si>
  <si>
    <t>PORL</t>
  </si>
  <si>
    <t>PRE-SPORT ADMINISTRATION</t>
  </si>
  <si>
    <t>PSA</t>
  </si>
  <si>
    <t>REAL ESTATE (CERT.)</t>
  </si>
  <si>
    <t>853</t>
  </si>
  <si>
    <t>RE</t>
  </si>
  <si>
    <t>REAL ESTATE TECHNOLOGY</t>
  </si>
  <si>
    <t>442</t>
  </si>
  <si>
    <t>RETN</t>
  </si>
  <si>
    <t>SALES/MARKETING (CERT)</t>
  </si>
  <si>
    <t>852</t>
  </si>
  <si>
    <t>PCSM</t>
  </si>
  <si>
    <t>SALES/MARKETING OPTION</t>
  </si>
  <si>
    <t>628</t>
  </si>
  <si>
    <t>SLMK</t>
  </si>
  <si>
    <t>SALES AND MARKETING (CERT.)</t>
  </si>
  <si>
    <t>INDUSTRIAL LAB TECH - BIOCHEMISTRY</t>
  </si>
  <si>
    <t>629</t>
  </si>
  <si>
    <t>ILTB</t>
  </si>
  <si>
    <t>LAB TECH: BIOCHEMICAL</t>
  </si>
  <si>
    <t>LTBI</t>
  </si>
  <si>
    <t>LAB TECH: BIOCHEMICAL (CERT.)</t>
  </si>
  <si>
    <t>860</t>
  </si>
  <si>
    <t>LAB TECH: CHEMICAL (CERT.)</t>
  </si>
  <si>
    <t>LTC</t>
  </si>
  <si>
    <t>LAB TECH: GENERAL</t>
  </si>
  <si>
    <t>LTGN</t>
  </si>
  <si>
    <t>594</t>
  </si>
  <si>
    <t>LAB TECH: GENERAL (CERT.)</t>
  </si>
  <si>
    <t>859</t>
  </si>
  <si>
    <t>PRE-CHEMISTRY</t>
  </si>
  <si>
    <t>861</t>
  </si>
  <si>
    <t>PCHE</t>
  </si>
  <si>
    <t>PRE-CHIROPRACTIC</t>
  </si>
  <si>
    <t>PCHI</t>
  </si>
  <si>
    <t>PRE-CLINICAL LABORATORY SCIENCE</t>
  </si>
  <si>
    <t>PCLS</t>
  </si>
  <si>
    <t>PRE-DENTISTRY</t>
  </si>
  <si>
    <t>027</t>
  </si>
  <si>
    <t>PDNT</t>
  </si>
  <si>
    <t>PRE-DIETETICS</t>
  </si>
  <si>
    <t>196</t>
  </si>
  <si>
    <t>PDTT</t>
  </si>
  <si>
    <t>PRE-FOOD AND NUTRITION</t>
  </si>
  <si>
    <t>PFN</t>
  </si>
  <si>
    <t>PRE-MEDICAL TECHNOLOGY</t>
  </si>
  <si>
    <t>820</t>
  </si>
  <si>
    <t>PMT</t>
  </si>
  <si>
    <t>PRE-MEDICINE</t>
  </si>
  <si>
    <t>026</t>
  </si>
  <si>
    <t>PMED</t>
  </si>
  <si>
    <t>PRE-NUTRITION SCIENCES</t>
  </si>
  <si>
    <t>PNUT</t>
  </si>
  <si>
    <t>PRE-PHARMACY</t>
  </si>
  <si>
    <t>121</t>
  </si>
  <si>
    <t>PPHR</t>
  </si>
  <si>
    <t>PRE-VETERINARY MEDICINE</t>
  </si>
  <si>
    <t>PVET</t>
  </si>
  <si>
    <t>TECHNICAL STUDIES</t>
  </si>
  <si>
    <t>685</t>
  </si>
  <si>
    <t>TCST</t>
  </si>
  <si>
    <t>DENTAL HYGIENE</t>
  </si>
  <si>
    <t>448</t>
  </si>
  <si>
    <t>DHTN</t>
  </si>
  <si>
    <t>Dental Hyg.</t>
  </si>
  <si>
    <t>PENDING DENTAL HYGIENE</t>
  </si>
  <si>
    <t>557</t>
  </si>
  <si>
    <t>PNDH</t>
  </si>
  <si>
    <t>ANIMATION (CERT.)</t>
  </si>
  <si>
    <t>ANIM</t>
  </si>
  <si>
    <t>Electronic Media Comm.</t>
  </si>
  <si>
    <t>BROADCAST MEDIA (CERT.)</t>
  </si>
  <si>
    <t>BCST</t>
  </si>
  <si>
    <t>ELECTRONIC MEDIA TECH</t>
  </si>
  <si>
    <t>EMDT</t>
  </si>
  <si>
    <t>ELECTRONIC MEDIA TECH (CERT.)</t>
  </si>
  <si>
    <t>INTERACTIVE WEB MULTIMEDIA (CERT.)</t>
  </si>
  <si>
    <t>IWM</t>
  </si>
  <si>
    <t>MEDIA CRITICISM &amp; JOURNALISM (CERT.)</t>
  </si>
  <si>
    <t>MCJ</t>
  </si>
  <si>
    <t>EMBRY-RIDDLE AERONAUTICAL</t>
  </si>
  <si>
    <t>894</t>
  </si>
  <si>
    <t>Embry-Riddle</t>
  </si>
  <si>
    <t>COMMUNICATION</t>
  </si>
  <si>
    <t>COMM</t>
  </si>
  <si>
    <t>English</t>
  </si>
  <si>
    <t>PRE-COMMUNICATION</t>
  </si>
  <si>
    <t>PCA</t>
  </si>
  <si>
    <t>GENERAL STUDIES</t>
  </si>
  <si>
    <t>437</t>
  </si>
  <si>
    <t>GNST</t>
  </si>
  <si>
    <t>Foreign Lang.</t>
  </si>
  <si>
    <t>MULTIDISCIPLINARY STUDIES</t>
  </si>
  <si>
    <t>MLTI</t>
  </si>
  <si>
    <t>Foreign Lang</t>
  </si>
  <si>
    <t>LIBERAL ARTS</t>
  </si>
  <si>
    <t>131</t>
  </si>
  <si>
    <t>LART</t>
  </si>
  <si>
    <t>History</t>
  </si>
  <si>
    <t>PRE-LAW</t>
  </si>
  <si>
    <t>024</t>
  </si>
  <si>
    <t>PLAW</t>
  </si>
  <si>
    <t>PRE-LIBERAL ARTS</t>
  </si>
  <si>
    <t>PLAR</t>
  </si>
  <si>
    <t>PRE-MUSIC</t>
  </si>
  <si>
    <t>819</t>
  </si>
  <si>
    <t>PRE-URBAN PROFESSIONS</t>
  </si>
  <si>
    <t>832</t>
  </si>
  <si>
    <t>PURP</t>
  </si>
  <si>
    <t>WOMEN'S STUDIES (CERT.)</t>
  </si>
  <si>
    <t>847</t>
  </si>
  <si>
    <t>WMST</t>
  </si>
  <si>
    <t>LIBRARY TECH</t>
  </si>
  <si>
    <t>LITN</t>
  </si>
  <si>
    <t>Library</t>
  </si>
  <si>
    <t>LIBRARY TECH (CERT.)</t>
  </si>
  <si>
    <t>LIBRARY/INSTR. MEDIA (CERT.)</t>
  </si>
  <si>
    <t>850</t>
  </si>
  <si>
    <t>PCLI</t>
  </si>
  <si>
    <t>LIBRARY/INSTRUCTIONAL MEDIA</t>
  </si>
  <si>
    <t>575</t>
  </si>
  <si>
    <t>LIMT</t>
  </si>
  <si>
    <t>TECHNICAL/ASSET</t>
  </si>
  <si>
    <t>TCAS</t>
  </si>
  <si>
    <t>Math</t>
  </si>
  <si>
    <t>AUTOMOTIVE TECHNOLOGY (CERT.)</t>
  </si>
  <si>
    <t>AUTN</t>
  </si>
  <si>
    <t>DATA PROCESSING/BUSINESS</t>
  </si>
  <si>
    <t>568</t>
  </si>
  <si>
    <t>DATA PROCESSING/SCIENCE</t>
  </si>
  <si>
    <t>569</t>
  </si>
  <si>
    <t>BUSINESS MGMT TECH: DECISION SCIENCE</t>
  </si>
  <si>
    <t>BMTD</t>
  </si>
  <si>
    <t>BUSINESS MGMT TECH: INFO. SYSTEMS</t>
  </si>
  <si>
    <t>BMTI</t>
  </si>
  <si>
    <t>BUSINESS MGMT TECH: INFO. SYSTEMS (CERT.)</t>
  </si>
  <si>
    <t>COMPUTER PROGRAMMING (CERT.)</t>
  </si>
  <si>
    <t>849</t>
  </si>
  <si>
    <t>PCCP</t>
  </si>
  <si>
    <t>COMPUTER PROGRAMMING TECH - BUSINESS</t>
  </si>
  <si>
    <t>690</t>
  </si>
  <si>
    <t>CPTB</t>
  </si>
  <si>
    <t>COMPUTER PROGRAMMING TECH - SCIENCE</t>
  </si>
  <si>
    <t>691</t>
  </si>
  <si>
    <t>CPTS</t>
  </si>
  <si>
    <t>FORD MOTOR PROGRAM</t>
  </si>
  <si>
    <t>FORD</t>
  </si>
  <si>
    <t>PEND TECH/ASSET</t>
  </si>
  <si>
    <t>PTCAS</t>
  </si>
  <si>
    <t>PRE-COMPUTER SCIENCE</t>
  </si>
  <si>
    <t>818</t>
  </si>
  <si>
    <t>PCS</t>
  </si>
  <si>
    <t>PRE-ENGINEERING</t>
  </si>
  <si>
    <t>801</t>
  </si>
  <si>
    <t>PENG</t>
  </si>
  <si>
    <t xml:space="preserve">ADVANCED STANDING LPN </t>
  </si>
  <si>
    <t>720</t>
  </si>
  <si>
    <t>ASNS</t>
  </si>
  <si>
    <t>Nursing</t>
  </si>
  <si>
    <t>AX</t>
  </si>
  <si>
    <t>NURSING</t>
  </si>
  <si>
    <t>447</t>
  </si>
  <si>
    <t>NSTN</t>
  </si>
  <si>
    <t>PENDING NURSING</t>
  </si>
  <si>
    <t>553</t>
  </si>
  <si>
    <t>PNNS</t>
  </si>
  <si>
    <t>627</t>
  </si>
  <si>
    <t>ADMIN INFO TECH: EXECUTIVE OPTION</t>
  </si>
  <si>
    <t>AITE</t>
  </si>
  <si>
    <t>ADMIN INFO TECH: LEGAL OPTION</t>
  </si>
  <si>
    <t>AITL</t>
  </si>
  <si>
    <t>ADMIN INFO TECH: MEDICAL OPTION</t>
  </si>
  <si>
    <t>AITM</t>
  </si>
  <si>
    <t>ADMIN MANAGEMENT TECH</t>
  </si>
  <si>
    <t>AMTN</t>
  </si>
  <si>
    <t>ADMIN MGMT TECH: MEETING/EVENTS PLANNER</t>
  </si>
  <si>
    <t>AMTM</t>
  </si>
  <si>
    <t>ADMIN MGMT TECH: MEETING/EVENTS PLANNER (CERT.)</t>
  </si>
  <si>
    <t>ADMIN MGMT TECH: SOFTWARE SPECIALIST</t>
  </si>
  <si>
    <t>AMTS</t>
  </si>
  <si>
    <t>ADMIN MGMT TECH: VIRTUAL ASST.</t>
  </si>
  <si>
    <t>AMTV</t>
  </si>
  <si>
    <t>ADMIN MGMT TECH: VIRTUAL ASST. (CERT.)</t>
  </si>
  <si>
    <t>ADMIN MGMT TECH: WEBPAGE MGMT</t>
  </si>
  <si>
    <t>589</t>
  </si>
  <si>
    <t>AMTW</t>
  </si>
  <si>
    <t>ADMIN MGMT TECH: WEBPAGE MGMT (CERT.)</t>
  </si>
  <si>
    <t>590</t>
  </si>
  <si>
    <t>ADMIN. OFFICE ASST./EXEC.</t>
  </si>
  <si>
    <t>591</t>
  </si>
  <si>
    <t>AOAE</t>
  </si>
  <si>
    <t>ADMIN. OFFICE ASST./LEGAL</t>
  </si>
  <si>
    <t>696</t>
  </si>
  <si>
    <t>AOAL</t>
  </si>
  <si>
    <t>ADMIN. OFFICE ASST./MEDICAL</t>
  </si>
  <si>
    <t>935</t>
  </si>
  <si>
    <t>AOAM</t>
  </si>
  <si>
    <t>COMPUTER SUPPORT TECH</t>
  </si>
  <si>
    <t>CSPT</t>
  </si>
  <si>
    <t>COMPUTER SUPPORT TECH (CERT.)</t>
  </si>
  <si>
    <t>COMPUTER SUPPORT TECH: WEB PROG (CERT.)</t>
  </si>
  <si>
    <t>CSPW</t>
  </si>
  <si>
    <t>COMPUTER SUPPORT TECH: WEB PROGRAM</t>
  </si>
  <si>
    <t>DESKTOP PUBLISH AND DESIGN TECH (CERT.)</t>
  </si>
  <si>
    <t>DPDT</t>
  </si>
  <si>
    <t>FRONT OFFICE TECH (CERT.)</t>
  </si>
  <si>
    <t>FOTN</t>
  </si>
  <si>
    <t>MED ASSISTING SERVICES: MED BILLING TECH</t>
  </si>
  <si>
    <t>MASMB</t>
  </si>
  <si>
    <t>MED ASSISTING SERVICES: OPHTHALMIC</t>
  </si>
  <si>
    <t>MASOM</t>
  </si>
  <si>
    <t>MEDICAL ASSISTING SERVICES</t>
  </si>
  <si>
    <t>862</t>
  </si>
  <si>
    <t>MAS</t>
  </si>
  <si>
    <t>MEDICAL BILLING  (CERT.)</t>
  </si>
  <si>
    <t>MBTN</t>
  </si>
  <si>
    <t>MEDICAL FRONT OFFICE (CERT.)</t>
  </si>
  <si>
    <t>MEDICAL TRANSCRIPTION TECH</t>
  </si>
  <si>
    <t>MTTN</t>
  </si>
  <si>
    <t>MEDICAL TRANSCRIPTION TECH (CERT.)</t>
  </si>
  <si>
    <t>MICROCOMPUTER OFFICE SOFTWARE SPECIALIST (CERT.)</t>
  </si>
  <si>
    <t>MOSS</t>
  </si>
  <si>
    <t>OFFICE INFO TECH - EXEC</t>
  </si>
  <si>
    <t>OITE</t>
  </si>
  <si>
    <t>OFFICE INFO TECH - LEGAL</t>
  </si>
  <si>
    <t>592</t>
  </si>
  <si>
    <t>OITL</t>
  </si>
  <si>
    <t>OFFICE INFO TECH - MEDICAL</t>
  </si>
  <si>
    <t>OITM</t>
  </si>
  <si>
    <t>OFFICE MANAGEMENT TECH.</t>
  </si>
  <si>
    <t>OFMT</t>
  </si>
  <si>
    <t>OFFICE TECH: MED FRONT OFFICE (CERT.)</t>
  </si>
  <si>
    <t>MFOT</t>
  </si>
  <si>
    <t>S</t>
  </si>
  <si>
    <t>OMT WEBPAGE MANAGEMENT</t>
  </si>
  <si>
    <t>OMTWM</t>
  </si>
  <si>
    <t>OMT WEBPAGE MANAGEMENT (CERT.)</t>
  </si>
  <si>
    <t>PRE-HOSPITALITY MANAGEMENT</t>
  </si>
  <si>
    <t>593</t>
  </si>
  <si>
    <t>PHM</t>
  </si>
  <si>
    <t>SOFTWARE APPLICATION SPEC TECH (CERT.)</t>
  </si>
  <si>
    <t>SAST</t>
  </si>
  <si>
    <t>WORD PROCESSING TEXT EDITING TECH (CERT.)</t>
  </si>
  <si>
    <t>WPTN</t>
  </si>
  <si>
    <t>CULTURAL DIVERSITY (CERT.)</t>
  </si>
  <si>
    <t>CDC</t>
  </si>
  <si>
    <t>PENDING RADIATION THERAPY</t>
  </si>
  <si>
    <t>823</t>
  </si>
  <si>
    <t>PRTT</t>
  </si>
  <si>
    <t>RADIATION THERAPY</t>
  </si>
  <si>
    <t>RDTH</t>
  </si>
  <si>
    <t>RADIATION THERAPY (CERT.)</t>
  </si>
  <si>
    <t>RD</t>
  </si>
  <si>
    <t>692</t>
  </si>
  <si>
    <t>PENDING VETERINARY TECHNOLOGY</t>
  </si>
  <si>
    <t>PVETN</t>
  </si>
  <si>
    <t>Veterinary Tech</t>
  </si>
  <si>
    <t>VETERINARY TECHNOLOGY</t>
  </si>
  <si>
    <t>VETN</t>
  </si>
  <si>
    <t>MATRICULATED STUDENTS</t>
  </si>
  <si>
    <t>TOTAL MATRICULATED STUDENTS</t>
  </si>
  <si>
    <t>NON-MATRICULATED</t>
  </si>
  <si>
    <t>OTHER UC COLLEGES' STUDENTS*</t>
  </si>
  <si>
    <t>TOTAL STUDENTS</t>
  </si>
  <si>
    <t>MATRIC/NON-MATRIC RATIO</t>
  </si>
  <si>
    <t>PRE-MIDDLE CHILD - LN</t>
  </si>
  <si>
    <t>PMDL-LN</t>
  </si>
  <si>
    <t>757</t>
  </si>
  <si>
    <t>ALLIED HEALTH</t>
  </si>
  <si>
    <t>ART AND VISUAL COMMUNICATION</t>
  </si>
  <si>
    <t>BEHAVIORAL SCIENCE</t>
  </si>
  <si>
    <t>APPLIED GRAPHIC COMMUNICATION</t>
  </si>
  <si>
    <t>AGC</t>
  </si>
  <si>
    <t>BIOL SCIENCES</t>
  </si>
  <si>
    <t>BIOL</t>
  </si>
  <si>
    <t>BIOLOGY</t>
  </si>
  <si>
    <t>CHEMISTRY</t>
  </si>
  <si>
    <t>LAB TECH: CHEMICAL</t>
  </si>
  <si>
    <t>ELECTRONIC MEDIA COMMUNICATION</t>
  </si>
  <si>
    <t>ENGLISH</t>
  </si>
  <si>
    <t>554</t>
  </si>
  <si>
    <t>721</t>
  </si>
  <si>
    <t>BUSINESS</t>
  </si>
  <si>
    <t>ADM MGMT TN DES</t>
  </si>
  <si>
    <t>AMTD</t>
  </si>
  <si>
    <t>CHEM</t>
  </si>
  <si>
    <t>CHEMISTRY-ACS</t>
  </si>
  <si>
    <t>CHEM-ACS</t>
  </si>
  <si>
    <t>HISTORY</t>
  </si>
  <si>
    <t>EXPLORATORY</t>
  </si>
  <si>
    <t>EXPL</t>
  </si>
  <si>
    <t>INFORMATION TECHNOLOGY</t>
  </si>
  <si>
    <t>IT</t>
  </si>
  <si>
    <t>PBA-I</t>
  </si>
  <si>
    <t>PRE-BUS. ADMIN.</t>
  </si>
  <si>
    <t>PMLS</t>
  </si>
  <si>
    <t>PRE-MED LAB SC</t>
  </si>
  <si>
    <t>PSEC-CH</t>
  </si>
  <si>
    <t>PSEC-LS</t>
  </si>
  <si>
    <t>PSEC-MA</t>
  </si>
  <si>
    <t>PSEC-SHI</t>
  </si>
  <si>
    <t>PRE SEC ED CHEM</t>
  </si>
  <si>
    <t>PRE SEC ED LIFE</t>
  </si>
  <si>
    <t>PRE SEC ED MATH</t>
  </si>
  <si>
    <t>PRE SEC ED SHI</t>
  </si>
  <si>
    <t>PSYCHOLOGY</t>
  </si>
  <si>
    <t>PSYC</t>
  </si>
  <si>
    <t>MATH, PHYSICS AND COMPUTER SCIENCE</t>
  </si>
  <si>
    <t>TOTALS</t>
  </si>
  <si>
    <t>Beh. Sci., For. Lang., Hist.</t>
  </si>
  <si>
    <t>GEN/
TECH</t>
  </si>
  <si>
    <t>PHLP</t>
  </si>
  <si>
    <t>PSPED</t>
  </si>
  <si>
    <t>PHE</t>
  </si>
  <si>
    <t>PSEC-LA</t>
  </si>
  <si>
    <t>CHEM-A-I</t>
  </si>
  <si>
    <t>PRE SEC ED LAN ART</t>
  </si>
  <si>
    <t>UNKNOWN (UK) STUDENTS</t>
  </si>
  <si>
    <t>PRE-HEALTH PROFESSIONS</t>
  </si>
  <si>
    <t>PRE-HEALTH EDUC</t>
  </si>
  <si>
    <t>PRE-SPECIAL ED</t>
  </si>
  <si>
    <t>Fall
2014
(14FS)</t>
  </si>
  <si>
    <t>Fall
2013
(13FS)</t>
  </si>
  <si>
    <t>Fall
2012
(12FS)</t>
  </si>
  <si>
    <t>Autumn 2011
(11A)</t>
  </si>
  <si>
    <t>Autumn
2010
(10A)</t>
  </si>
  <si>
    <t>Autumn
2009
(09A)</t>
  </si>
  <si>
    <t>PRE-LPN - RN</t>
  </si>
  <si>
    <t>PLPN</t>
  </si>
  <si>
    <t>FOREIGN LANGUAGE</t>
  </si>
  <si>
    <t>DEAF STUDIES</t>
  </si>
  <si>
    <t>DFST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</si>
</sst>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Courier"/>
      <family val="0"/>
    </font>
    <font>
      <sz val="11"/>
      <color indexed="8"/>
      <name val="Myriad Pro"/>
      <family val="2"/>
    </font>
    <font>
      <b/>
      <sz val="10"/>
      <name val="Courier"/>
      <family val="3"/>
    </font>
    <font>
      <sz val="10"/>
      <name val="Arial"/>
      <family val="2"/>
    </font>
    <font>
      <sz val="9"/>
      <name val="CG Times (W1)"/>
      <family val="0"/>
    </font>
    <font>
      <sz val="11"/>
      <color indexed="9"/>
      <name val="Myriad Pro"/>
      <family val="2"/>
    </font>
    <font>
      <sz val="11"/>
      <color indexed="20"/>
      <name val="Myriad Pro"/>
      <family val="2"/>
    </font>
    <font>
      <b/>
      <sz val="11"/>
      <color indexed="52"/>
      <name val="Myriad Pro"/>
      <family val="2"/>
    </font>
    <font>
      <b/>
      <sz val="11"/>
      <color indexed="9"/>
      <name val="Myriad Pro"/>
      <family val="2"/>
    </font>
    <font>
      <i/>
      <sz val="11"/>
      <color indexed="23"/>
      <name val="Myriad Pro"/>
      <family val="2"/>
    </font>
    <font>
      <sz val="11"/>
      <color indexed="17"/>
      <name val="Myriad Pro"/>
      <family val="2"/>
    </font>
    <font>
      <b/>
      <sz val="15"/>
      <color indexed="56"/>
      <name val="Myriad Pro"/>
      <family val="2"/>
    </font>
    <font>
      <b/>
      <sz val="13"/>
      <color indexed="56"/>
      <name val="Myriad Pro"/>
      <family val="2"/>
    </font>
    <font>
      <b/>
      <sz val="11"/>
      <color indexed="56"/>
      <name val="Myriad Pro"/>
      <family val="2"/>
    </font>
    <font>
      <u val="single"/>
      <sz val="10"/>
      <color indexed="12"/>
      <name val="Courier"/>
      <family val="3"/>
    </font>
    <font>
      <sz val="11"/>
      <color indexed="62"/>
      <name val="Myriad Pro"/>
      <family val="2"/>
    </font>
    <font>
      <sz val="11"/>
      <color indexed="52"/>
      <name val="Myriad Pro"/>
      <family val="2"/>
    </font>
    <font>
      <sz val="11"/>
      <color indexed="60"/>
      <name val="Myriad Pro"/>
      <family val="2"/>
    </font>
    <font>
      <b/>
      <sz val="11"/>
      <color indexed="63"/>
      <name val="Myriad Pro"/>
      <family val="2"/>
    </font>
    <font>
      <b/>
      <sz val="18"/>
      <color indexed="56"/>
      <name val="Cambria"/>
      <family val="2"/>
    </font>
    <font>
      <b/>
      <sz val="11"/>
      <color indexed="8"/>
      <name val="Myriad Pro"/>
      <family val="2"/>
    </font>
    <font>
      <sz val="11"/>
      <color indexed="10"/>
      <name val="Myriad Pro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1"/>
      <color theme="1"/>
      <name val="Myriad Pro"/>
      <family val="2"/>
    </font>
    <font>
      <sz val="11"/>
      <color theme="0"/>
      <name val="Myriad Pro"/>
      <family val="2"/>
    </font>
    <font>
      <sz val="11"/>
      <color rgb="FF9C0006"/>
      <name val="Myriad Pro"/>
      <family val="2"/>
    </font>
    <font>
      <b/>
      <sz val="11"/>
      <color rgb="FFFA7D00"/>
      <name val="Myriad Pro"/>
      <family val="2"/>
    </font>
    <font>
      <b/>
      <sz val="11"/>
      <color theme="0"/>
      <name val="Myriad Pro"/>
      <family val="2"/>
    </font>
    <font>
      <i/>
      <sz val="11"/>
      <color rgb="FF7F7F7F"/>
      <name val="Myriad Pro"/>
      <family val="2"/>
    </font>
    <font>
      <sz val="11"/>
      <color rgb="FF006100"/>
      <name val="Myriad Pro"/>
      <family val="2"/>
    </font>
    <font>
      <b/>
      <sz val="15"/>
      <color theme="3"/>
      <name val="Myriad Pro"/>
      <family val="2"/>
    </font>
    <font>
      <b/>
      <sz val="13"/>
      <color theme="3"/>
      <name val="Myriad Pro"/>
      <family val="2"/>
    </font>
    <font>
      <b/>
      <sz val="11"/>
      <color theme="3"/>
      <name val="Myriad Pro"/>
      <family val="2"/>
    </font>
    <font>
      <u val="single"/>
      <sz val="10"/>
      <color theme="10"/>
      <name val="Courier"/>
      <family val="3"/>
    </font>
    <font>
      <sz val="11"/>
      <color rgb="FF3F3F76"/>
      <name val="Myriad Pro"/>
      <family val="2"/>
    </font>
    <font>
      <sz val="11"/>
      <color rgb="FFFA7D00"/>
      <name val="Myriad Pro"/>
      <family val="2"/>
    </font>
    <font>
      <sz val="11"/>
      <color rgb="FF9C6500"/>
      <name val="Myriad Pro"/>
      <family val="2"/>
    </font>
    <font>
      <b/>
      <sz val="11"/>
      <color rgb="FF3F3F3F"/>
      <name val="Myriad Pro"/>
      <family val="2"/>
    </font>
    <font>
      <b/>
      <sz val="18"/>
      <color theme="3"/>
      <name val="Cambria"/>
      <family val="2"/>
    </font>
    <font>
      <b/>
      <sz val="11"/>
      <color theme="1"/>
      <name val="Myriad Pro"/>
      <family val="2"/>
    </font>
    <font>
      <sz val="11"/>
      <color rgb="FFFF0000"/>
      <name val="Myriad Pro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164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32" borderId="7" applyNumberFormat="0" applyFont="0" applyAlignment="0" applyProtection="0"/>
    <xf numFmtId="0" fontId="38" fillId="27" borderId="8" applyNumberFormat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164" fontId="0" fillId="0" borderId="0" xfId="0" applyAlignment="1">
      <alignment/>
    </xf>
    <xf numFmtId="164" fontId="42" fillId="33" borderId="10" xfId="0" applyFont="1" applyFill="1" applyBorder="1" applyAlignment="1" applyProtection="1">
      <alignment horizontal="left" wrapText="1"/>
      <protection/>
    </xf>
    <xf numFmtId="164" fontId="42" fillId="33" borderId="11" xfId="0" applyFont="1" applyFill="1" applyBorder="1" applyAlignment="1" applyProtection="1">
      <alignment horizontal="center" wrapText="1"/>
      <protection/>
    </xf>
    <xf numFmtId="164" fontId="42" fillId="33" borderId="12" xfId="0" applyFont="1" applyFill="1" applyBorder="1" applyAlignment="1" applyProtection="1">
      <alignment horizontal="center" wrapText="1"/>
      <protection/>
    </xf>
    <xf numFmtId="164" fontId="42" fillId="33" borderId="11" xfId="0" applyFont="1" applyFill="1" applyBorder="1" applyAlignment="1" applyProtection="1">
      <alignment horizontal="left" wrapText="1"/>
      <protection/>
    </xf>
    <xf numFmtId="164" fontId="42" fillId="33" borderId="11" xfId="0" applyFont="1" applyFill="1" applyBorder="1" applyAlignment="1">
      <alignment horizontal="center" wrapText="1"/>
    </xf>
    <xf numFmtId="164" fontId="42" fillId="33" borderId="13" xfId="0" applyFont="1" applyFill="1" applyBorder="1" applyAlignment="1">
      <alignment horizontal="center" wrapText="1"/>
    </xf>
    <xf numFmtId="164" fontId="42" fillId="33" borderId="14" xfId="0" applyFont="1" applyFill="1" applyBorder="1" applyAlignment="1">
      <alignment horizontal="center" wrapText="1"/>
    </xf>
    <xf numFmtId="164" fontId="42" fillId="33" borderId="12" xfId="0" applyFont="1" applyFill="1" applyBorder="1" applyAlignment="1">
      <alignment horizontal="center" wrapText="1"/>
    </xf>
    <xf numFmtId="164" fontId="2" fillId="0" borderId="0" xfId="0" applyFont="1" applyAlignment="1">
      <alignment wrapText="1"/>
    </xf>
    <xf numFmtId="164" fontId="3" fillId="34" borderId="0" xfId="0" applyFont="1" applyFill="1" applyBorder="1" applyAlignment="1">
      <alignment horizontal="center"/>
    </xf>
    <xf numFmtId="164" fontId="3" fillId="34" borderId="0" xfId="0" applyFont="1" applyFill="1" applyBorder="1" applyAlignment="1">
      <alignment/>
    </xf>
    <xf numFmtId="164" fontId="3" fillId="34" borderId="15" xfId="0" applyFont="1" applyFill="1" applyBorder="1" applyAlignment="1">
      <alignment horizontal="center"/>
    </xf>
    <xf numFmtId="164" fontId="3" fillId="34" borderId="16" xfId="0" applyFont="1" applyFill="1" applyBorder="1" applyAlignment="1">
      <alignment horizontal="center"/>
    </xf>
    <xf numFmtId="164" fontId="0" fillId="34" borderId="16" xfId="0" applyFill="1" applyBorder="1" applyAlignment="1">
      <alignment horizontal="center"/>
    </xf>
    <xf numFmtId="164" fontId="0" fillId="34" borderId="17" xfId="0" applyFill="1" applyBorder="1" applyAlignment="1">
      <alignment horizontal="center"/>
    </xf>
    <xf numFmtId="164" fontId="0" fillId="34" borderId="18" xfId="0" applyFill="1" applyBorder="1" applyAlignment="1">
      <alignment horizontal="center"/>
    </xf>
    <xf numFmtId="164" fontId="3" fillId="0" borderId="19" xfId="0" applyFont="1" applyBorder="1" applyAlignment="1" applyProtection="1">
      <alignment horizontal="left"/>
      <protection/>
    </xf>
    <xf numFmtId="164" fontId="3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left"/>
      <protection/>
    </xf>
    <xf numFmtId="164" fontId="3" fillId="0" borderId="0" xfId="0" applyFont="1" applyBorder="1" applyAlignment="1">
      <alignment/>
    </xf>
    <xf numFmtId="164" fontId="3" fillId="0" borderId="15" xfId="0" applyFont="1" applyBorder="1" applyAlignment="1" applyProtection="1">
      <alignment horizontal="center"/>
      <protection/>
    </xf>
    <xf numFmtId="164" fontId="3" fillId="0" borderId="0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3" fillId="0" borderId="21" xfId="0" applyFont="1" applyBorder="1" applyAlignment="1">
      <alignment horizontal="center"/>
    </xf>
    <xf numFmtId="164" fontId="3" fillId="0" borderId="22" xfId="0" applyFont="1" applyBorder="1" applyAlignment="1" applyProtection="1">
      <alignment horizontal="left"/>
      <protection/>
    </xf>
    <xf numFmtId="164" fontId="3" fillId="0" borderId="23" xfId="0" applyFont="1" applyBorder="1" applyAlignment="1" applyProtection="1">
      <alignment horizontal="center"/>
      <protection/>
    </xf>
    <xf numFmtId="164" fontId="3" fillId="0" borderId="23" xfId="0" applyFont="1" applyBorder="1" applyAlignment="1" applyProtection="1">
      <alignment horizontal="left"/>
      <protection/>
    </xf>
    <xf numFmtId="164" fontId="3" fillId="0" borderId="23" xfId="0" applyFont="1" applyBorder="1" applyAlignment="1">
      <alignment horizontal="center"/>
    </xf>
    <xf numFmtId="164" fontId="3" fillId="0" borderId="24" xfId="0" applyFont="1" applyBorder="1" applyAlignment="1" applyProtection="1">
      <alignment horizontal="left"/>
      <protection/>
    </xf>
    <xf numFmtId="164" fontId="3" fillId="0" borderId="25" xfId="0" applyFont="1" applyBorder="1" applyAlignment="1" applyProtection="1">
      <alignment horizontal="center"/>
      <protection/>
    </xf>
    <xf numFmtId="164" fontId="3" fillId="0" borderId="25" xfId="0" applyFont="1" applyBorder="1" applyAlignment="1" applyProtection="1">
      <alignment horizontal="left"/>
      <protection/>
    </xf>
    <xf numFmtId="164" fontId="3" fillId="0" borderId="25" xfId="0" applyFont="1" applyBorder="1" applyAlignment="1">
      <alignment/>
    </xf>
    <xf numFmtId="164" fontId="3" fillId="0" borderId="25" xfId="0" applyFont="1" applyBorder="1" applyAlignment="1">
      <alignment horizontal="center"/>
    </xf>
    <xf numFmtId="164" fontId="3" fillId="0" borderId="25" xfId="0" applyFont="1" applyFill="1" applyBorder="1" applyAlignment="1">
      <alignment horizontal="center"/>
    </xf>
    <xf numFmtId="164" fontId="3" fillId="0" borderId="24" xfId="0" applyFont="1" applyBorder="1" applyAlignment="1">
      <alignment/>
    </xf>
    <xf numFmtId="164" fontId="3" fillId="35" borderId="24" xfId="0" applyFont="1" applyFill="1" applyBorder="1" applyAlignment="1" applyProtection="1">
      <alignment horizontal="left"/>
      <protection/>
    </xf>
    <xf numFmtId="164" fontId="3" fillId="35" borderId="25" xfId="0" applyFont="1" applyFill="1" applyBorder="1" applyAlignment="1">
      <alignment horizontal="center"/>
    </xf>
    <xf numFmtId="164" fontId="3" fillId="35" borderId="25" xfId="0" applyFont="1" applyFill="1" applyBorder="1" applyAlignment="1">
      <alignment/>
    </xf>
    <xf numFmtId="164" fontId="3" fillId="35" borderId="25" xfId="0" applyFont="1" applyFill="1" applyBorder="1" applyAlignment="1" applyProtection="1">
      <alignment horizontal="center"/>
      <protection/>
    </xf>
    <xf numFmtId="164" fontId="3" fillId="35" borderId="25" xfId="0" applyFont="1" applyFill="1" applyBorder="1" applyAlignment="1" applyProtection="1">
      <alignment horizontal="left"/>
      <protection/>
    </xf>
    <xf numFmtId="164" fontId="0" fillId="0" borderId="0" xfId="0" applyAlignment="1">
      <alignment wrapText="1"/>
    </xf>
    <xf numFmtId="164" fontId="3" fillId="0" borderId="25" xfId="0" applyFont="1" applyBorder="1" applyAlignment="1">
      <alignment horizontal="center" wrapText="1"/>
    </xf>
    <xf numFmtId="164" fontId="3" fillId="0" borderId="24" xfId="0" applyFont="1" applyBorder="1" applyAlignment="1">
      <alignment wrapText="1"/>
    </xf>
    <xf numFmtId="164" fontId="3" fillId="0" borderId="25" xfId="0" applyFont="1" applyBorder="1" applyAlignment="1">
      <alignment wrapText="1"/>
    </xf>
    <xf numFmtId="164" fontId="3" fillId="0" borderId="25" xfId="0" applyFont="1" applyBorder="1" applyAlignment="1" applyProtection="1">
      <alignment horizontal="center" wrapText="1"/>
      <protection/>
    </xf>
    <xf numFmtId="37" fontId="3" fillId="0" borderId="25" xfId="0" applyNumberFormat="1" applyFont="1" applyBorder="1" applyAlignment="1" applyProtection="1">
      <alignment horizontal="center"/>
      <protection/>
    </xf>
    <xf numFmtId="164" fontId="3" fillId="36" borderId="25" xfId="0" applyFont="1" applyFill="1" applyBorder="1" applyAlignment="1">
      <alignment horizontal="center"/>
    </xf>
    <xf numFmtId="164" fontId="3" fillId="36" borderId="25" xfId="0" applyFont="1" applyFill="1" applyBorder="1" applyAlignment="1">
      <alignment/>
    </xf>
    <xf numFmtId="37" fontId="3" fillId="36" borderId="25" xfId="0" applyNumberFormat="1" applyFont="1" applyFill="1" applyBorder="1" applyAlignment="1" applyProtection="1">
      <alignment horizontal="center"/>
      <protection/>
    </xf>
    <xf numFmtId="3" fontId="3" fillId="36" borderId="25" xfId="0" applyNumberFormat="1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3" fillId="0" borderId="0" xfId="0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3" fillId="0" borderId="25" xfId="0" applyFont="1" applyFill="1" applyBorder="1" applyAlignment="1">
      <alignment/>
    </xf>
    <xf numFmtId="164" fontId="3" fillId="0" borderId="25" xfId="0" applyFont="1" applyFill="1" applyBorder="1" applyAlignment="1" applyProtection="1">
      <alignment horizontal="center"/>
      <protection/>
    </xf>
    <xf numFmtId="164" fontId="42" fillId="34" borderId="19" xfId="0" applyFont="1" applyFill="1" applyBorder="1" applyAlignment="1">
      <alignment horizontal="center"/>
    </xf>
    <xf numFmtId="164" fontId="0" fillId="34" borderId="26" xfId="0" applyFill="1" applyBorder="1" applyAlignment="1">
      <alignment horizontal="center"/>
    </xf>
    <xf numFmtId="164" fontId="3" fillId="0" borderId="27" xfId="0" applyFont="1" applyFill="1" applyBorder="1" applyAlignment="1">
      <alignment horizontal="center"/>
    </xf>
    <xf numFmtId="164" fontId="3" fillId="0" borderId="27" xfId="0" applyFont="1" applyBorder="1" applyAlignment="1">
      <alignment horizontal="center"/>
    </xf>
    <xf numFmtId="164" fontId="3" fillId="0" borderId="28" xfId="0" applyFont="1" applyBorder="1" applyAlignment="1">
      <alignment horizontal="center"/>
    </xf>
    <xf numFmtId="164" fontId="3" fillId="0" borderId="27" xfId="0" applyFont="1" applyBorder="1" applyAlignment="1">
      <alignment horizontal="center" wrapText="1"/>
    </xf>
    <xf numFmtId="164" fontId="3" fillId="35" borderId="27" xfId="0" applyFont="1" applyFill="1" applyBorder="1" applyAlignment="1" applyProtection="1">
      <alignment horizontal="center"/>
      <protection/>
    </xf>
    <xf numFmtId="164" fontId="0" fillId="34" borderId="25" xfId="0" applyFill="1" applyBorder="1" applyAlignment="1">
      <alignment horizontal="center"/>
    </xf>
    <xf numFmtId="164" fontId="0" fillId="0" borderId="25" xfId="0" applyBorder="1" applyAlignment="1">
      <alignment/>
    </xf>
    <xf numFmtId="164" fontId="3" fillId="0" borderId="25" xfId="0" applyFont="1" applyFill="1" applyBorder="1" applyAlignment="1">
      <alignment horizontal="center" wrapText="1"/>
    </xf>
    <xf numFmtId="164" fontId="3" fillId="35" borderId="29" xfId="0" applyFont="1" applyFill="1" applyBorder="1" applyAlignment="1">
      <alignment/>
    </xf>
    <xf numFmtId="164" fontId="3" fillId="35" borderId="30" xfId="0" applyFont="1" applyFill="1" applyBorder="1" applyAlignment="1">
      <alignment horizontal="center"/>
    </xf>
    <xf numFmtId="164" fontId="3" fillId="35" borderId="30" xfId="0" applyFont="1" applyFill="1" applyBorder="1" applyAlignment="1">
      <alignment/>
    </xf>
    <xf numFmtId="164" fontId="42" fillId="34" borderId="25" xfId="0" applyFont="1" applyFill="1" applyBorder="1" applyAlignment="1">
      <alignment horizontal="center"/>
    </xf>
    <xf numFmtId="164" fontId="3" fillId="34" borderId="25" xfId="0" applyFont="1" applyFill="1" applyBorder="1" applyAlignment="1">
      <alignment horizontal="center"/>
    </xf>
    <xf numFmtId="164" fontId="3" fillId="34" borderId="25" xfId="0" applyFont="1" applyFill="1" applyBorder="1" applyAlignment="1">
      <alignment/>
    </xf>
    <xf numFmtId="164" fontId="3" fillId="36" borderId="25" xfId="0" applyFont="1" applyFill="1" applyBorder="1" applyAlignment="1" applyProtection="1">
      <alignment horizontal="left"/>
      <protection/>
    </xf>
    <xf numFmtId="164" fontId="0" fillId="0" borderId="25" xfId="0" applyBorder="1" applyAlignment="1">
      <alignment horizontal="center"/>
    </xf>
    <xf numFmtId="165" fontId="3" fillId="0" borderId="25" xfId="0" applyNumberFormat="1" applyFont="1" applyBorder="1" applyAlignment="1" applyProtection="1">
      <alignment horizontal="center"/>
      <protection/>
    </xf>
    <xf numFmtId="0" fontId="42" fillId="33" borderId="11" xfId="0" applyNumberFormat="1" applyFont="1" applyFill="1" applyBorder="1" applyAlignment="1">
      <alignment horizontal="center" wrapText="1"/>
    </xf>
    <xf numFmtId="0" fontId="42" fillId="33" borderId="25" xfId="0" applyNumberFormat="1" applyFont="1" applyFill="1" applyBorder="1" applyAlignment="1">
      <alignment horizontal="center" wrapText="1"/>
    </xf>
    <xf numFmtId="0" fontId="43" fillId="33" borderId="25" xfId="0" applyNumberFormat="1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337"/>
  <sheetViews>
    <sheetView tabSelected="1" workbookViewId="0" topLeftCell="A1">
      <selection activeCell="D7" sqref="D7"/>
    </sheetView>
  </sheetViews>
  <sheetFormatPr defaultColWidth="9.625" defaultRowHeight="12.75"/>
  <cols>
    <col min="1" max="1" width="51.75390625" style="0" bestFit="1" customWidth="1"/>
    <col min="2" max="2" width="12.25390625" style="51" hidden="1" customWidth="1"/>
    <col min="3" max="3" width="12.25390625" style="0" bestFit="1" customWidth="1"/>
    <col min="4" max="4" width="9.50390625" style="0" bestFit="1" customWidth="1"/>
    <col min="5" max="5" width="7.00390625" style="51" bestFit="1" customWidth="1"/>
    <col min="6" max="6" width="26.625" style="0" hidden="1" customWidth="1"/>
    <col min="7" max="7" width="16.00390625" style="0" hidden="1" customWidth="1"/>
    <col min="8" max="11" width="8.625" style="51" hidden="1" customWidth="1"/>
    <col min="12" max="17" width="8.625" style="0" hidden="1" customWidth="1"/>
    <col min="18" max="18" width="8.625" style="51" hidden="1" customWidth="1"/>
    <col min="19" max="21" width="8.625" style="52" hidden="1" customWidth="1"/>
    <col min="22" max="23" width="9.125" style="52" hidden="1" customWidth="1"/>
    <col min="24" max="24" width="8.625" style="52" hidden="1" customWidth="1"/>
    <col min="25" max="27" width="8.625" style="51" hidden="1" customWidth="1"/>
    <col min="28" max="32" width="8.625" style="51" customWidth="1"/>
    <col min="33" max="33" width="8.875" style="51" customWidth="1"/>
    <col min="34" max="36" width="8.625" style="0" customWidth="1"/>
  </cols>
  <sheetData>
    <row r="1" spans="1:37" s="9" customFormat="1" ht="60" customHeight="1" thickBot="1" thickTop="1">
      <c r="A1" s="1" t="s">
        <v>0</v>
      </c>
      <c r="B1" s="2" t="s">
        <v>1</v>
      </c>
      <c r="C1" s="2" t="s">
        <v>2</v>
      </c>
      <c r="D1" s="3" t="s">
        <v>3</v>
      </c>
      <c r="E1" s="2" t="s">
        <v>544</v>
      </c>
      <c r="F1" s="4" t="s">
        <v>4</v>
      </c>
      <c r="G1" s="4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6" t="s">
        <v>22</v>
      </c>
      <c r="Y1" s="6" t="s">
        <v>23</v>
      </c>
      <c r="Z1" s="5" t="s">
        <v>24</v>
      </c>
      <c r="AA1" s="7" t="s">
        <v>25</v>
      </c>
      <c r="AB1" s="8" t="s">
        <v>26</v>
      </c>
      <c r="AC1" s="5" t="s">
        <v>27</v>
      </c>
      <c r="AD1" s="5" t="s">
        <v>28</v>
      </c>
      <c r="AE1" s="6" t="s">
        <v>29</v>
      </c>
      <c r="AF1" s="78" t="s">
        <v>560</v>
      </c>
      <c r="AG1" s="78" t="s">
        <v>559</v>
      </c>
      <c r="AH1" s="79" t="s">
        <v>558</v>
      </c>
      <c r="AI1" s="79" t="s">
        <v>557</v>
      </c>
      <c r="AJ1" s="79" t="s">
        <v>556</v>
      </c>
      <c r="AK1" s="80" t="s">
        <v>555</v>
      </c>
    </row>
    <row r="2" spans="1:37" ht="15" customHeight="1" thickTop="1">
      <c r="A2" s="59" t="s">
        <v>502</v>
      </c>
      <c r="B2" s="10"/>
      <c r="C2" s="11"/>
      <c r="D2" s="11"/>
      <c r="E2" s="10"/>
      <c r="F2" s="11"/>
      <c r="G2" s="11"/>
      <c r="H2" s="12"/>
      <c r="I2" s="10"/>
      <c r="J2" s="10"/>
      <c r="K2" s="10"/>
      <c r="L2" s="11"/>
      <c r="M2" s="11"/>
      <c r="N2" s="11"/>
      <c r="O2" s="11"/>
      <c r="P2" s="11"/>
      <c r="Q2" s="11"/>
      <c r="R2" s="13"/>
      <c r="S2" s="10"/>
      <c r="T2" s="13"/>
      <c r="U2" s="13"/>
      <c r="V2" s="13"/>
      <c r="W2" s="13"/>
      <c r="X2" s="13"/>
      <c r="Y2" s="14"/>
      <c r="Z2" s="14"/>
      <c r="AA2" s="14"/>
      <c r="AB2" s="14"/>
      <c r="AC2" s="14"/>
      <c r="AD2" s="14"/>
      <c r="AE2" s="15"/>
      <c r="AF2" s="16"/>
      <c r="AG2" s="60"/>
      <c r="AH2" s="66"/>
      <c r="AI2" s="66"/>
      <c r="AJ2" s="66"/>
      <c r="AK2" s="66"/>
    </row>
    <row r="3" spans="1:37" ht="15" customHeight="1" hidden="1">
      <c r="A3" s="17" t="s">
        <v>30</v>
      </c>
      <c r="B3" s="18">
        <v>573</v>
      </c>
      <c r="C3" s="18"/>
      <c r="D3" s="18"/>
      <c r="E3" s="18" t="s">
        <v>31</v>
      </c>
      <c r="F3" s="19" t="s">
        <v>32</v>
      </c>
      <c r="G3" s="20"/>
      <c r="H3" s="21"/>
      <c r="I3" s="18"/>
      <c r="J3" s="18"/>
      <c r="K3" s="18"/>
      <c r="L3" s="18"/>
      <c r="M3" s="18"/>
      <c r="N3" s="18">
        <v>0</v>
      </c>
      <c r="O3" s="18">
        <v>0</v>
      </c>
      <c r="P3" s="18">
        <v>1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/>
      <c r="W3" s="22"/>
      <c r="X3" s="22"/>
      <c r="Y3" s="22"/>
      <c r="Z3" s="22"/>
      <c r="AA3" s="22"/>
      <c r="AB3" s="22"/>
      <c r="AC3" s="22"/>
      <c r="AD3" s="22"/>
      <c r="AE3" s="23"/>
      <c r="AF3" s="24"/>
      <c r="AG3" s="22"/>
      <c r="AH3" s="33"/>
      <c r="AI3" s="67"/>
      <c r="AJ3" s="67"/>
      <c r="AK3" s="67"/>
    </row>
    <row r="4" spans="1:37" ht="15" customHeight="1">
      <c r="A4" s="29" t="s">
        <v>33</v>
      </c>
      <c r="B4" s="30">
        <v>754</v>
      </c>
      <c r="C4" s="30" t="s">
        <v>34</v>
      </c>
      <c r="D4" s="30" t="s">
        <v>35</v>
      </c>
      <c r="E4" s="30" t="s">
        <v>31</v>
      </c>
      <c r="F4" s="31" t="s">
        <v>32</v>
      </c>
      <c r="G4" s="32"/>
      <c r="H4" s="33"/>
      <c r="I4" s="33"/>
      <c r="J4" s="33"/>
      <c r="K4" s="33"/>
      <c r="L4" s="33"/>
      <c r="M4" s="30"/>
      <c r="N4" s="30"/>
      <c r="O4" s="30"/>
      <c r="P4" s="30"/>
      <c r="Q4" s="33"/>
      <c r="R4" s="33"/>
      <c r="S4" s="33"/>
      <c r="T4" s="33"/>
      <c r="U4" s="33">
        <v>13</v>
      </c>
      <c r="V4" s="33">
        <v>11</v>
      </c>
      <c r="W4" s="33">
        <v>11</v>
      </c>
      <c r="X4" s="33">
        <v>10</v>
      </c>
      <c r="Y4" s="34">
        <v>30</v>
      </c>
      <c r="Z4" s="34">
        <v>41</v>
      </c>
      <c r="AA4" s="34">
        <v>41</v>
      </c>
      <c r="AB4" s="34">
        <v>68</v>
      </c>
      <c r="AC4" s="34">
        <v>45</v>
      </c>
      <c r="AD4" s="34">
        <v>53</v>
      </c>
      <c r="AE4" s="34">
        <v>35</v>
      </c>
      <c r="AF4" s="34">
        <v>68</v>
      </c>
      <c r="AG4" s="61">
        <v>42</v>
      </c>
      <c r="AH4" s="34">
        <v>61</v>
      </c>
      <c r="AI4" s="34">
        <v>49</v>
      </c>
      <c r="AJ4" s="34">
        <v>51</v>
      </c>
      <c r="AK4" s="34">
        <v>48</v>
      </c>
    </row>
    <row r="5" spans="1:37" ht="15" customHeight="1">
      <c r="A5" s="29" t="s">
        <v>36</v>
      </c>
      <c r="B5" s="30"/>
      <c r="C5" s="30" t="s">
        <v>34</v>
      </c>
      <c r="D5" s="30" t="s">
        <v>37</v>
      </c>
      <c r="E5" s="30" t="s">
        <v>31</v>
      </c>
      <c r="F5" s="31" t="s">
        <v>32</v>
      </c>
      <c r="G5" s="32"/>
      <c r="H5" s="33"/>
      <c r="I5" s="33"/>
      <c r="J5" s="33"/>
      <c r="K5" s="33"/>
      <c r="L5" s="33"/>
      <c r="M5" s="30"/>
      <c r="N5" s="30"/>
      <c r="O5" s="30"/>
      <c r="P5" s="30"/>
      <c r="Q5" s="33"/>
      <c r="R5" s="33"/>
      <c r="S5" s="33"/>
      <c r="T5" s="33"/>
      <c r="U5" s="33"/>
      <c r="V5" s="33"/>
      <c r="W5" s="33"/>
      <c r="X5" s="33"/>
      <c r="Y5" s="34"/>
      <c r="Z5" s="34">
        <v>3</v>
      </c>
      <c r="AA5" s="34">
        <v>2</v>
      </c>
      <c r="AB5" s="34">
        <v>1</v>
      </c>
      <c r="AC5" s="34">
        <v>2</v>
      </c>
      <c r="AD5" s="34">
        <v>3</v>
      </c>
      <c r="AE5" s="34">
        <v>8</v>
      </c>
      <c r="AF5" s="34">
        <v>3</v>
      </c>
      <c r="AG5" s="61">
        <v>5</v>
      </c>
      <c r="AH5" s="34">
        <v>5</v>
      </c>
      <c r="AI5" s="34">
        <v>11</v>
      </c>
      <c r="AJ5" s="34">
        <v>7</v>
      </c>
      <c r="AK5" s="34">
        <v>22</v>
      </c>
    </row>
    <row r="6" spans="1:37" ht="15" customHeight="1">
      <c r="A6" s="29" t="s">
        <v>38</v>
      </c>
      <c r="B6" s="30" t="s">
        <v>39</v>
      </c>
      <c r="C6" s="30" t="s">
        <v>40</v>
      </c>
      <c r="D6" s="30" t="s">
        <v>35</v>
      </c>
      <c r="E6" s="30" t="s">
        <v>31</v>
      </c>
      <c r="F6" s="31" t="s">
        <v>32</v>
      </c>
      <c r="G6" s="32"/>
      <c r="H6" s="33"/>
      <c r="I6" s="33"/>
      <c r="J6" s="33"/>
      <c r="K6" s="33"/>
      <c r="L6" s="33">
        <v>0</v>
      </c>
      <c r="M6" s="30">
        <v>1</v>
      </c>
      <c r="N6" s="30">
        <v>5</v>
      </c>
      <c r="O6" s="30">
        <v>11</v>
      </c>
      <c r="P6" s="30">
        <v>11</v>
      </c>
      <c r="Q6" s="33">
        <v>7</v>
      </c>
      <c r="R6" s="33">
        <v>10</v>
      </c>
      <c r="S6" s="33">
        <v>7</v>
      </c>
      <c r="T6" s="33">
        <v>10</v>
      </c>
      <c r="U6" s="33">
        <v>7</v>
      </c>
      <c r="V6" s="33">
        <v>5</v>
      </c>
      <c r="W6" s="33">
        <v>4</v>
      </c>
      <c r="X6" s="33">
        <v>1</v>
      </c>
      <c r="Y6" s="33"/>
      <c r="Z6" s="33"/>
      <c r="AA6" s="33"/>
      <c r="AB6" s="33"/>
      <c r="AC6" s="33"/>
      <c r="AD6" s="33"/>
      <c r="AE6" s="33"/>
      <c r="AF6" s="33"/>
      <c r="AG6" s="62"/>
      <c r="AH6" s="33"/>
      <c r="AI6" s="67"/>
      <c r="AJ6" s="67"/>
      <c r="AK6" s="67"/>
    </row>
    <row r="7" spans="1:37" ht="15" customHeight="1">
      <c r="A7" s="35" t="s">
        <v>441</v>
      </c>
      <c r="B7" s="33">
        <v>240</v>
      </c>
      <c r="C7" s="33" t="s">
        <v>442</v>
      </c>
      <c r="D7" s="33" t="s">
        <v>44</v>
      </c>
      <c r="E7" s="33" t="s">
        <v>31</v>
      </c>
      <c r="F7" s="31" t="s">
        <v>32</v>
      </c>
      <c r="G7" s="3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>
        <v>3</v>
      </c>
      <c r="AA7" s="33">
        <v>21</v>
      </c>
      <c r="AB7" s="33">
        <v>37</v>
      </c>
      <c r="AC7" s="33">
        <v>35</v>
      </c>
      <c r="AD7" s="33">
        <v>24</v>
      </c>
      <c r="AE7" s="33">
        <v>30</v>
      </c>
      <c r="AF7" s="33">
        <v>37</v>
      </c>
      <c r="AG7" s="62">
        <v>40</v>
      </c>
      <c r="AH7" s="33">
        <v>51</v>
      </c>
      <c r="AI7" s="34">
        <v>48</v>
      </c>
      <c r="AJ7" s="34">
        <v>32</v>
      </c>
      <c r="AK7" s="34">
        <v>16</v>
      </c>
    </row>
    <row r="8" spans="1:37" ht="15" customHeight="1">
      <c r="A8" s="35" t="s">
        <v>443</v>
      </c>
      <c r="B8" s="30">
        <v>943</v>
      </c>
      <c r="C8" s="33" t="s">
        <v>444</v>
      </c>
      <c r="D8" s="33" t="s">
        <v>44</v>
      </c>
      <c r="E8" s="33" t="s">
        <v>31</v>
      </c>
      <c r="F8" s="31" t="s">
        <v>32</v>
      </c>
      <c r="G8" s="32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>
        <v>1</v>
      </c>
      <c r="Y8" s="33">
        <v>2</v>
      </c>
      <c r="Z8" s="33">
        <v>2</v>
      </c>
      <c r="AA8" s="33">
        <v>5</v>
      </c>
      <c r="AB8" s="33">
        <v>3</v>
      </c>
      <c r="AC8" s="33">
        <v>3</v>
      </c>
      <c r="AD8" s="33">
        <v>1</v>
      </c>
      <c r="AE8" s="33"/>
      <c r="AF8" s="33"/>
      <c r="AG8" s="62"/>
      <c r="AH8" s="33"/>
      <c r="AI8" s="67"/>
      <c r="AJ8" s="67"/>
      <c r="AK8" s="67"/>
    </row>
    <row r="9" spans="1:37" ht="15" customHeight="1">
      <c r="A9" s="35" t="s">
        <v>445</v>
      </c>
      <c r="B9" s="30" t="s">
        <v>446</v>
      </c>
      <c r="C9" s="33" t="s">
        <v>447</v>
      </c>
      <c r="D9" s="33" t="s">
        <v>44</v>
      </c>
      <c r="E9" s="33" t="s">
        <v>31</v>
      </c>
      <c r="F9" s="31" t="s">
        <v>32</v>
      </c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>
        <v>7</v>
      </c>
      <c r="V9" s="33">
        <v>14</v>
      </c>
      <c r="W9" s="33">
        <v>14</v>
      </c>
      <c r="X9" s="33">
        <v>15</v>
      </c>
      <c r="Y9" s="33">
        <v>19</v>
      </c>
      <c r="Z9" s="33">
        <v>20</v>
      </c>
      <c r="AA9" s="33">
        <v>31</v>
      </c>
      <c r="AB9" s="33">
        <v>45</v>
      </c>
      <c r="AC9" s="33">
        <v>41</v>
      </c>
      <c r="AD9" s="33">
        <v>35</v>
      </c>
      <c r="AE9" s="33">
        <v>40</v>
      </c>
      <c r="AF9" s="33">
        <v>32</v>
      </c>
      <c r="AG9" s="62">
        <v>37</v>
      </c>
      <c r="AH9" s="33">
        <v>55</v>
      </c>
      <c r="AI9" s="34">
        <v>78</v>
      </c>
      <c r="AJ9" s="34">
        <v>77</v>
      </c>
      <c r="AK9" s="34">
        <v>56</v>
      </c>
    </row>
    <row r="10" spans="1:37" ht="15" customHeight="1">
      <c r="A10" s="25" t="s">
        <v>448</v>
      </c>
      <c r="B10" s="28">
        <v>234</v>
      </c>
      <c r="C10" s="26" t="s">
        <v>449</v>
      </c>
      <c r="D10" s="26" t="s">
        <v>37</v>
      </c>
      <c r="E10" s="26" t="s">
        <v>31</v>
      </c>
      <c r="F10" s="31" t="s">
        <v>32</v>
      </c>
      <c r="G10" s="27"/>
      <c r="H10" s="28"/>
      <c r="I10" s="28"/>
      <c r="J10" s="28"/>
      <c r="K10" s="28"/>
      <c r="L10" s="28"/>
      <c r="M10" s="28"/>
      <c r="N10" s="28"/>
      <c r="O10" s="28"/>
      <c r="P10" s="26"/>
      <c r="Q10" s="28"/>
      <c r="R10" s="28"/>
      <c r="S10" s="28">
        <v>2</v>
      </c>
      <c r="T10" s="28">
        <v>6</v>
      </c>
      <c r="U10" s="28">
        <v>8</v>
      </c>
      <c r="V10" s="28">
        <v>8</v>
      </c>
      <c r="W10" s="28">
        <v>7</v>
      </c>
      <c r="X10" s="28">
        <v>4</v>
      </c>
      <c r="Y10" s="28">
        <v>6</v>
      </c>
      <c r="Z10" s="28">
        <v>13</v>
      </c>
      <c r="AA10" s="28">
        <v>10</v>
      </c>
      <c r="AB10" s="28">
        <v>8</v>
      </c>
      <c r="AC10" s="28">
        <v>6</v>
      </c>
      <c r="AD10" s="28">
        <v>1</v>
      </c>
      <c r="AE10" s="28">
        <v>5</v>
      </c>
      <c r="AF10" s="28">
        <v>11</v>
      </c>
      <c r="AG10" s="63">
        <v>11</v>
      </c>
      <c r="AH10" s="33">
        <v>10</v>
      </c>
      <c r="AI10" s="34">
        <v>5</v>
      </c>
      <c r="AJ10" s="34">
        <v>4</v>
      </c>
      <c r="AK10" s="34">
        <v>10</v>
      </c>
    </row>
    <row r="11" spans="1:37" ht="15" customHeight="1">
      <c r="A11" s="35" t="s">
        <v>451</v>
      </c>
      <c r="B11" s="30">
        <v>963</v>
      </c>
      <c r="C11" s="33" t="s">
        <v>452</v>
      </c>
      <c r="D11" s="33" t="s">
        <v>44</v>
      </c>
      <c r="E11" s="33" t="s">
        <v>31</v>
      </c>
      <c r="F11" s="31" t="s">
        <v>32</v>
      </c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>
        <v>16</v>
      </c>
      <c r="V11" s="33">
        <v>21</v>
      </c>
      <c r="W11" s="33">
        <v>16</v>
      </c>
      <c r="X11" s="33">
        <v>11</v>
      </c>
      <c r="Y11" s="33">
        <v>14</v>
      </c>
      <c r="Z11" s="33">
        <v>15</v>
      </c>
      <c r="AA11" s="33">
        <v>18</v>
      </c>
      <c r="AB11" s="33">
        <v>13</v>
      </c>
      <c r="AC11" s="33">
        <v>17</v>
      </c>
      <c r="AD11" s="33">
        <v>15</v>
      </c>
      <c r="AE11" s="33">
        <v>14</v>
      </c>
      <c r="AF11" s="33">
        <v>15</v>
      </c>
      <c r="AG11" s="62">
        <v>11</v>
      </c>
      <c r="AH11" s="33">
        <v>4</v>
      </c>
      <c r="AI11" s="34">
        <v>1</v>
      </c>
      <c r="AJ11" s="34"/>
      <c r="AK11" s="34"/>
    </row>
    <row r="12" spans="1:37" ht="15" customHeight="1">
      <c r="A12" s="35" t="s">
        <v>453</v>
      </c>
      <c r="B12" s="30">
        <v>596</v>
      </c>
      <c r="C12" s="33" t="s">
        <v>452</v>
      </c>
      <c r="D12" s="33" t="s">
        <v>37</v>
      </c>
      <c r="E12" s="33" t="s">
        <v>31</v>
      </c>
      <c r="F12" s="31" t="s">
        <v>32</v>
      </c>
      <c r="G12" s="3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>
        <v>7</v>
      </c>
      <c r="AA12" s="33">
        <v>5</v>
      </c>
      <c r="AB12" s="33">
        <v>2</v>
      </c>
      <c r="AC12" s="33">
        <v>2</v>
      </c>
      <c r="AD12" s="33">
        <v>4</v>
      </c>
      <c r="AE12" s="33">
        <v>1</v>
      </c>
      <c r="AF12" s="33">
        <v>1</v>
      </c>
      <c r="AG12" s="62">
        <v>1</v>
      </c>
      <c r="AH12" s="33">
        <v>1</v>
      </c>
      <c r="AI12" s="34"/>
      <c r="AJ12" s="34"/>
      <c r="AK12" s="34"/>
    </row>
    <row r="13" spans="1:37" ht="15" customHeight="1">
      <c r="A13" s="29" t="s">
        <v>41</v>
      </c>
      <c r="B13" s="30" t="s">
        <v>42</v>
      </c>
      <c r="C13" s="30" t="s">
        <v>43</v>
      </c>
      <c r="D13" s="30" t="s">
        <v>44</v>
      </c>
      <c r="E13" s="30" t="s">
        <v>31</v>
      </c>
      <c r="F13" s="31" t="s">
        <v>32</v>
      </c>
      <c r="G13" s="32"/>
      <c r="H13" s="30">
        <v>8</v>
      </c>
      <c r="I13" s="30">
        <v>8</v>
      </c>
      <c r="J13" s="30">
        <v>12</v>
      </c>
      <c r="K13" s="30">
        <v>5</v>
      </c>
      <c r="L13" s="30">
        <v>5</v>
      </c>
      <c r="M13" s="30">
        <v>14</v>
      </c>
      <c r="N13" s="30">
        <v>23</v>
      </c>
      <c r="O13" s="30">
        <v>25</v>
      </c>
      <c r="P13" s="30">
        <v>27</v>
      </c>
      <c r="Q13" s="33">
        <v>11</v>
      </c>
      <c r="R13" s="33">
        <v>6</v>
      </c>
      <c r="S13" s="33">
        <v>9</v>
      </c>
      <c r="T13" s="33">
        <v>6</v>
      </c>
      <c r="U13" s="33">
        <v>6</v>
      </c>
      <c r="V13" s="33">
        <v>3</v>
      </c>
      <c r="W13" s="33">
        <v>0</v>
      </c>
      <c r="X13" s="33">
        <v>0</v>
      </c>
      <c r="Y13" s="33">
        <v>1</v>
      </c>
      <c r="Z13" s="33"/>
      <c r="AA13" s="33"/>
      <c r="AB13" s="33"/>
      <c r="AC13" s="33"/>
      <c r="AD13" s="33"/>
      <c r="AE13" s="33"/>
      <c r="AF13" s="33"/>
      <c r="AG13" s="62"/>
      <c r="AH13" s="33"/>
      <c r="AI13" s="67"/>
      <c r="AJ13" s="67"/>
      <c r="AK13" s="67"/>
    </row>
    <row r="14" spans="1:37" ht="15" customHeight="1">
      <c r="A14" s="29" t="s">
        <v>45</v>
      </c>
      <c r="B14" s="30">
        <v>978</v>
      </c>
      <c r="C14" s="30" t="s">
        <v>46</v>
      </c>
      <c r="D14" s="30" t="s">
        <v>47</v>
      </c>
      <c r="E14" s="30" t="s">
        <v>31</v>
      </c>
      <c r="F14" s="31" t="s">
        <v>32</v>
      </c>
      <c r="G14" s="32"/>
      <c r="H14" s="33"/>
      <c r="I14" s="30"/>
      <c r="J14" s="30"/>
      <c r="K14" s="30"/>
      <c r="L14" s="30"/>
      <c r="M14" s="30"/>
      <c r="N14" s="30"/>
      <c r="O14" s="30"/>
      <c r="P14" s="30"/>
      <c r="Q14" s="33"/>
      <c r="R14" s="33"/>
      <c r="S14" s="33"/>
      <c r="T14" s="33"/>
      <c r="U14" s="33"/>
      <c r="V14" s="33">
        <v>11</v>
      </c>
      <c r="W14" s="33">
        <v>14</v>
      </c>
      <c r="X14" s="33">
        <v>11</v>
      </c>
      <c r="Y14" s="33">
        <v>3</v>
      </c>
      <c r="Z14" s="33">
        <v>1</v>
      </c>
      <c r="AA14" s="33"/>
      <c r="AB14" s="33"/>
      <c r="AC14" s="33"/>
      <c r="AD14" s="33"/>
      <c r="AE14" s="33"/>
      <c r="AF14" s="33"/>
      <c r="AG14" s="62"/>
      <c r="AH14" s="33"/>
      <c r="AI14" s="67"/>
      <c r="AJ14" s="67"/>
      <c r="AK14" s="67"/>
    </row>
    <row r="15" spans="1:37" ht="15" customHeight="1">
      <c r="A15" s="29" t="s">
        <v>48</v>
      </c>
      <c r="B15" s="30">
        <v>977</v>
      </c>
      <c r="C15" s="30" t="s">
        <v>49</v>
      </c>
      <c r="D15" s="30" t="s">
        <v>47</v>
      </c>
      <c r="E15" s="30" t="s">
        <v>31</v>
      </c>
      <c r="F15" s="31" t="s">
        <v>32</v>
      </c>
      <c r="G15" s="32"/>
      <c r="H15" s="33"/>
      <c r="I15" s="30"/>
      <c r="J15" s="30"/>
      <c r="K15" s="30"/>
      <c r="L15" s="30"/>
      <c r="M15" s="30"/>
      <c r="N15" s="30"/>
      <c r="O15" s="30"/>
      <c r="P15" s="30"/>
      <c r="Q15" s="33"/>
      <c r="R15" s="33"/>
      <c r="S15" s="33"/>
      <c r="T15" s="33"/>
      <c r="U15" s="33">
        <v>2</v>
      </c>
      <c r="V15" s="33">
        <v>3</v>
      </c>
      <c r="W15" s="33">
        <v>9</v>
      </c>
      <c r="X15" s="33">
        <v>2</v>
      </c>
      <c r="Y15" s="33"/>
      <c r="Z15" s="33"/>
      <c r="AA15" s="33"/>
      <c r="AB15" s="33"/>
      <c r="AC15" s="33"/>
      <c r="AD15" s="33"/>
      <c r="AE15" s="33"/>
      <c r="AF15" s="33"/>
      <c r="AG15" s="62"/>
      <c r="AH15" s="33"/>
      <c r="AI15" s="67"/>
      <c r="AJ15" s="67"/>
      <c r="AK15" s="67"/>
    </row>
    <row r="16" spans="1:37" ht="15" customHeight="1">
      <c r="A16" s="43" t="s">
        <v>480</v>
      </c>
      <c r="B16" s="30" t="s">
        <v>481</v>
      </c>
      <c r="C16" s="42" t="s">
        <v>482</v>
      </c>
      <c r="D16" s="42" t="s">
        <v>47</v>
      </c>
      <c r="E16" s="42" t="s">
        <v>31</v>
      </c>
      <c r="F16" s="31" t="s">
        <v>32</v>
      </c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2"/>
      <c r="R16" s="42"/>
      <c r="S16" s="42"/>
      <c r="T16" s="42"/>
      <c r="U16" s="42"/>
      <c r="V16" s="42"/>
      <c r="W16" s="42"/>
      <c r="X16" s="42">
        <v>7</v>
      </c>
      <c r="Y16" s="42">
        <v>21</v>
      </c>
      <c r="Z16" s="42">
        <v>40</v>
      </c>
      <c r="AA16" s="42">
        <v>50</v>
      </c>
      <c r="AB16" s="42">
        <v>72</v>
      </c>
      <c r="AC16" s="42">
        <v>56</v>
      </c>
      <c r="AD16" s="42">
        <v>63</v>
      </c>
      <c r="AE16" s="42">
        <v>60</v>
      </c>
      <c r="AF16" s="42">
        <v>76</v>
      </c>
      <c r="AG16" s="64">
        <v>76</v>
      </c>
      <c r="AH16" s="42">
        <v>83</v>
      </c>
      <c r="AI16" s="68">
        <v>28</v>
      </c>
      <c r="AJ16" s="68">
        <v>2</v>
      </c>
      <c r="AK16" s="68">
        <v>2</v>
      </c>
    </row>
    <row r="17" spans="1:37" ht="15" customHeight="1">
      <c r="A17" s="29" t="s">
        <v>50</v>
      </c>
      <c r="B17" s="30">
        <v>938</v>
      </c>
      <c r="C17" s="30" t="s">
        <v>51</v>
      </c>
      <c r="D17" s="30" t="s">
        <v>47</v>
      </c>
      <c r="E17" s="30" t="s">
        <v>31</v>
      </c>
      <c r="F17" s="31" t="s">
        <v>32</v>
      </c>
      <c r="G17" s="32"/>
      <c r="H17" s="30"/>
      <c r="I17" s="30"/>
      <c r="J17" s="30"/>
      <c r="K17" s="33"/>
      <c r="L17" s="30"/>
      <c r="M17" s="30"/>
      <c r="N17" s="30">
        <v>0</v>
      </c>
      <c r="O17" s="30">
        <v>0</v>
      </c>
      <c r="P17" s="30">
        <v>0</v>
      </c>
      <c r="Q17" s="33">
        <v>0</v>
      </c>
      <c r="R17" s="33">
        <v>36</v>
      </c>
      <c r="S17" s="33">
        <v>46</v>
      </c>
      <c r="T17" s="33">
        <v>53</v>
      </c>
      <c r="U17" s="33">
        <v>46</v>
      </c>
      <c r="V17" s="33">
        <v>57</v>
      </c>
      <c r="W17" s="33">
        <v>72</v>
      </c>
      <c r="X17" s="33">
        <v>72</v>
      </c>
      <c r="Y17" s="33">
        <v>121</v>
      </c>
      <c r="Z17" s="33">
        <v>192</v>
      </c>
      <c r="AA17" s="33">
        <v>180</v>
      </c>
      <c r="AB17" s="33">
        <v>152</v>
      </c>
      <c r="AC17" s="33">
        <v>147</v>
      </c>
      <c r="AD17" s="33">
        <v>145</v>
      </c>
      <c r="AE17" s="33">
        <v>139</v>
      </c>
      <c r="AF17" s="33">
        <v>166</v>
      </c>
      <c r="AG17" s="62">
        <v>157</v>
      </c>
      <c r="AH17" s="33">
        <v>103</v>
      </c>
      <c r="AI17" s="34">
        <v>47</v>
      </c>
      <c r="AJ17" s="34">
        <v>18</v>
      </c>
      <c r="AK17" s="34">
        <v>4</v>
      </c>
    </row>
    <row r="18" spans="1:37" ht="15" customHeight="1">
      <c r="A18" s="29" t="s">
        <v>52</v>
      </c>
      <c r="B18" s="30"/>
      <c r="C18" s="30" t="s">
        <v>53</v>
      </c>
      <c r="D18" s="30" t="s">
        <v>54</v>
      </c>
      <c r="E18" s="30" t="s">
        <v>55</v>
      </c>
      <c r="F18" s="31" t="s">
        <v>32</v>
      </c>
      <c r="G18" s="32"/>
      <c r="H18" s="30"/>
      <c r="I18" s="30"/>
      <c r="J18" s="30"/>
      <c r="K18" s="33"/>
      <c r="L18" s="30"/>
      <c r="M18" s="30"/>
      <c r="N18" s="30"/>
      <c r="O18" s="30"/>
      <c r="P18" s="30"/>
      <c r="Q18" s="33"/>
      <c r="R18" s="33"/>
      <c r="S18" s="33"/>
      <c r="T18" s="33"/>
      <c r="U18" s="33"/>
      <c r="V18" s="33"/>
      <c r="W18" s="33">
        <v>4</v>
      </c>
      <c r="X18" s="33">
        <v>3</v>
      </c>
      <c r="Y18" s="33">
        <v>8</v>
      </c>
      <c r="Z18" s="33">
        <v>12</v>
      </c>
      <c r="AA18" s="33">
        <v>24</v>
      </c>
      <c r="AB18" s="33">
        <v>38</v>
      </c>
      <c r="AC18" s="33">
        <v>25</v>
      </c>
      <c r="AD18" s="33">
        <v>35</v>
      </c>
      <c r="AE18" s="33">
        <v>28</v>
      </c>
      <c r="AF18" s="33">
        <v>37</v>
      </c>
      <c r="AG18" s="62">
        <v>43</v>
      </c>
      <c r="AH18" s="33">
        <v>59</v>
      </c>
      <c r="AI18" s="34">
        <v>58</v>
      </c>
      <c r="AJ18" s="34">
        <v>38</v>
      </c>
      <c r="AK18" s="34">
        <v>29</v>
      </c>
    </row>
    <row r="19" spans="1:37" ht="15" customHeight="1">
      <c r="A19" s="29" t="s">
        <v>56</v>
      </c>
      <c r="B19" s="30"/>
      <c r="C19" s="30" t="s">
        <v>57</v>
      </c>
      <c r="D19" s="30" t="s">
        <v>54</v>
      </c>
      <c r="E19" s="30" t="s">
        <v>55</v>
      </c>
      <c r="F19" s="31" t="s">
        <v>32</v>
      </c>
      <c r="G19" s="32"/>
      <c r="H19" s="30"/>
      <c r="I19" s="30"/>
      <c r="J19" s="30"/>
      <c r="K19" s="33"/>
      <c r="L19" s="30"/>
      <c r="M19" s="30"/>
      <c r="N19" s="30"/>
      <c r="O19" s="30"/>
      <c r="P19" s="30"/>
      <c r="Q19" s="33"/>
      <c r="R19" s="33"/>
      <c r="S19" s="33"/>
      <c r="T19" s="33"/>
      <c r="U19" s="33"/>
      <c r="V19" s="33"/>
      <c r="W19" s="33"/>
      <c r="X19" s="33"/>
      <c r="Y19" s="33">
        <v>1</v>
      </c>
      <c r="Z19" s="33">
        <v>5</v>
      </c>
      <c r="AA19" s="33">
        <v>7</v>
      </c>
      <c r="AB19" s="33">
        <v>4</v>
      </c>
      <c r="AC19" s="33">
        <v>2</v>
      </c>
      <c r="AD19" s="33">
        <v>5</v>
      </c>
      <c r="AE19" s="33">
        <v>20</v>
      </c>
      <c r="AF19" s="33">
        <v>19</v>
      </c>
      <c r="AG19" s="62">
        <v>22</v>
      </c>
      <c r="AH19" s="33">
        <v>36</v>
      </c>
      <c r="AI19" s="34">
        <v>36</v>
      </c>
      <c r="AJ19" s="34">
        <v>23</v>
      </c>
      <c r="AK19" s="34">
        <v>30</v>
      </c>
    </row>
    <row r="20" spans="1:37" ht="15" customHeight="1">
      <c r="A20" s="29" t="s">
        <v>553</v>
      </c>
      <c r="B20" s="30"/>
      <c r="C20" s="30" t="s">
        <v>547</v>
      </c>
      <c r="D20" s="30" t="s">
        <v>60</v>
      </c>
      <c r="E20" s="30" t="s">
        <v>55</v>
      </c>
      <c r="F20" s="31"/>
      <c r="G20" s="32"/>
      <c r="H20" s="30"/>
      <c r="I20" s="30"/>
      <c r="J20" s="30"/>
      <c r="K20" s="33"/>
      <c r="L20" s="30"/>
      <c r="M20" s="30"/>
      <c r="N20" s="30"/>
      <c r="O20" s="30"/>
      <c r="P20" s="30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62"/>
      <c r="AH20" s="33"/>
      <c r="AI20" s="34"/>
      <c r="AJ20" s="34">
        <v>10</v>
      </c>
      <c r="AK20" s="34">
        <v>31</v>
      </c>
    </row>
    <row r="21" spans="1:37" ht="15" customHeight="1">
      <c r="A21" s="29" t="s">
        <v>552</v>
      </c>
      <c r="B21" s="30"/>
      <c r="C21" s="30" t="s">
        <v>545</v>
      </c>
      <c r="D21" s="30" t="s">
        <v>47</v>
      </c>
      <c r="E21" s="30" t="s">
        <v>55</v>
      </c>
      <c r="F21" s="31"/>
      <c r="G21" s="32"/>
      <c r="H21" s="30"/>
      <c r="I21" s="30"/>
      <c r="J21" s="30"/>
      <c r="K21" s="33"/>
      <c r="L21" s="30"/>
      <c r="M21" s="30"/>
      <c r="N21" s="30"/>
      <c r="O21" s="30"/>
      <c r="P21" s="30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62"/>
      <c r="AH21" s="33"/>
      <c r="AI21" s="34"/>
      <c r="AJ21" s="34">
        <v>138</v>
      </c>
      <c r="AK21" s="34">
        <v>410</v>
      </c>
    </row>
    <row r="22" spans="1:37" ht="15" customHeight="1">
      <c r="A22" s="29" t="s">
        <v>58</v>
      </c>
      <c r="B22" s="30"/>
      <c r="C22" s="30" t="s">
        <v>59</v>
      </c>
      <c r="D22" s="30" t="s">
        <v>60</v>
      </c>
      <c r="E22" s="30" t="s">
        <v>55</v>
      </c>
      <c r="F22" s="31" t="s">
        <v>32</v>
      </c>
      <c r="G22" s="32"/>
      <c r="H22" s="30"/>
      <c r="I22" s="30"/>
      <c r="J22" s="30"/>
      <c r="K22" s="33"/>
      <c r="L22" s="30"/>
      <c r="M22" s="30"/>
      <c r="N22" s="30"/>
      <c r="O22" s="30"/>
      <c r="P22" s="30"/>
      <c r="Q22" s="33"/>
      <c r="R22" s="33"/>
      <c r="S22" s="33"/>
      <c r="T22" s="33"/>
      <c r="U22" s="33"/>
      <c r="V22" s="33">
        <v>2</v>
      </c>
      <c r="W22" s="33">
        <v>9</v>
      </c>
      <c r="X22" s="33">
        <v>14</v>
      </c>
      <c r="Y22" s="33">
        <v>18</v>
      </c>
      <c r="Z22" s="33">
        <v>16</v>
      </c>
      <c r="AA22" s="33">
        <v>11</v>
      </c>
      <c r="AB22" s="33">
        <v>10</v>
      </c>
      <c r="AC22" s="33">
        <v>8</v>
      </c>
      <c r="AD22" s="33">
        <v>15</v>
      </c>
      <c r="AE22" s="33">
        <v>15</v>
      </c>
      <c r="AF22" s="33">
        <v>19</v>
      </c>
      <c r="AG22" s="62">
        <v>19</v>
      </c>
      <c r="AH22" s="33">
        <v>28</v>
      </c>
      <c r="AI22" s="34">
        <v>21</v>
      </c>
      <c r="AJ22" s="34">
        <v>19</v>
      </c>
      <c r="AK22" s="34">
        <v>7</v>
      </c>
    </row>
    <row r="23" spans="1:37" ht="15" customHeight="1">
      <c r="A23" s="29" t="s">
        <v>61</v>
      </c>
      <c r="B23" s="30"/>
      <c r="C23" s="30" t="s">
        <v>62</v>
      </c>
      <c r="D23" s="30" t="s">
        <v>60</v>
      </c>
      <c r="E23" s="30" t="s">
        <v>55</v>
      </c>
      <c r="F23" s="31" t="s">
        <v>32</v>
      </c>
      <c r="G23" s="32"/>
      <c r="H23" s="30"/>
      <c r="I23" s="30"/>
      <c r="J23" s="30"/>
      <c r="K23" s="33"/>
      <c r="L23" s="30"/>
      <c r="M23" s="30"/>
      <c r="N23" s="30"/>
      <c r="O23" s="30"/>
      <c r="P23" s="30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>
        <v>36</v>
      </c>
      <c r="AG23" s="62">
        <v>50</v>
      </c>
      <c r="AH23" s="33">
        <v>87</v>
      </c>
      <c r="AI23" s="34">
        <v>1</v>
      </c>
      <c r="AJ23" s="34"/>
      <c r="AK23" s="34"/>
    </row>
    <row r="24" spans="1:37" ht="15" customHeight="1">
      <c r="A24" s="29" t="s">
        <v>61</v>
      </c>
      <c r="B24" s="30"/>
      <c r="C24" s="30" t="s">
        <v>62</v>
      </c>
      <c r="D24" s="30" t="s">
        <v>54</v>
      </c>
      <c r="E24" s="30" t="s">
        <v>55</v>
      </c>
      <c r="F24" s="31" t="s">
        <v>32</v>
      </c>
      <c r="G24" s="32"/>
      <c r="H24" s="30"/>
      <c r="I24" s="30"/>
      <c r="J24" s="30"/>
      <c r="K24" s="33"/>
      <c r="L24" s="30"/>
      <c r="M24" s="30"/>
      <c r="N24" s="30"/>
      <c r="O24" s="30"/>
      <c r="P24" s="30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62"/>
      <c r="AH24" s="33"/>
      <c r="AI24" s="34">
        <v>111</v>
      </c>
      <c r="AJ24" s="34">
        <v>110</v>
      </c>
      <c r="AK24" s="34">
        <v>120</v>
      </c>
    </row>
    <row r="25" spans="1:37" ht="15" customHeight="1">
      <c r="A25" s="29" t="s">
        <v>63</v>
      </c>
      <c r="B25" s="30" t="s">
        <v>64</v>
      </c>
      <c r="C25" s="30" t="s">
        <v>65</v>
      </c>
      <c r="D25" s="30" t="s">
        <v>60</v>
      </c>
      <c r="E25" s="30" t="s">
        <v>55</v>
      </c>
      <c r="F25" s="31" t="s">
        <v>32</v>
      </c>
      <c r="G25" s="32"/>
      <c r="H25" s="33"/>
      <c r="I25" s="33"/>
      <c r="J25" s="33"/>
      <c r="K25" s="33"/>
      <c r="L25" s="33">
        <v>0</v>
      </c>
      <c r="M25" s="33">
        <v>0</v>
      </c>
      <c r="N25" s="33">
        <v>0</v>
      </c>
      <c r="O25" s="33">
        <v>0</v>
      </c>
      <c r="P25" s="30">
        <v>1</v>
      </c>
      <c r="Q25" s="33">
        <v>5</v>
      </c>
      <c r="R25" s="33">
        <v>9</v>
      </c>
      <c r="S25" s="33">
        <v>13</v>
      </c>
      <c r="T25" s="33">
        <v>10</v>
      </c>
      <c r="U25" s="33">
        <v>9</v>
      </c>
      <c r="V25" s="33">
        <v>11</v>
      </c>
      <c r="W25" s="33">
        <v>13</v>
      </c>
      <c r="X25" s="33">
        <v>13</v>
      </c>
      <c r="Y25" s="33">
        <v>15</v>
      </c>
      <c r="Z25" s="33">
        <v>11</v>
      </c>
      <c r="AA25" s="33">
        <v>17</v>
      </c>
      <c r="AB25" s="33">
        <v>17</v>
      </c>
      <c r="AC25" s="33">
        <v>13</v>
      </c>
      <c r="AD25" s="33">
        <v>14</v>
      </c>
      <c r="AE25" s="33">
        <v>17</v>
      </c>
      <c r="AF25" s="33">
        <v>18</v>
      </c>
      <c r="AG25" s="62">
        <v>27</v>
      </c>
      <c r="AH25" s="33">
        <v>39</v>
      </c>
      <c r="AI25" s="34">
        <v>1</v>
      </c>
      <c r="AJ25" s="34">
        <v>1</v>
      </c>
      <c r="AK25" s="34"/>
    </row>
    <row r="26" spans="1:37" ht="15" customHeight="1">
      <c r="A26" s="29" t="s">
        <v>63</v>
      </c>
      <c r="B26" s="30" t="s">
        <v>501</v>
      </c>
      <c r="C26" s="30" t="s">
        <v>65</v>
      </c>
      <c r="D26" s="30" t="s">
        <v>54</v>
      </c>
      <c r="E26" s="30" t="s">
        <v>55</v>
      </c>
      <c r="F26" s="31" t="s">
        <v>32</v>
      </c>
      <c r="G26" s="32"/>
      <c r="H26" s="33"/>
      <c r="I26" s="33"/>
      <c r="J26" s="33"/>
      <c r="K26" s="33"/>
      <c r="L26" s="33"/>
      <c r="M26" s="33"/>
      <c r="N26" s="33"/>
      <c r="O26" s="33"/>
      <c r="P26" s="30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62"/>
      <c r="AH26" s="33"/>
      <c r="AI26" s="34">
        <v>37</v>
      </c>
      <c r="AJ26" s="34">
        <v>33</v>
      </c>
      <c r="AK26" s="34">
        <v>37</v>
      </c>
    </row>
    <row r="27" spans="1:37" ht="15" customHeight="1">
      <c r="A27" s="29" t="s">
        <v>66</v>
      </c>
      <c r="B27" s="30">
        <v>635</v>
      </c>
      <c r="C27" s="30" t="s">
        <v>67</v>
      </c>
      <c r="D27" s="30" t="s">
        <v>60</v>
      </c>
      <c r="E27" s="30" t="s">
        <v>55</v>
      </c>
      <c r="F27" s="31" t="s">
        <v>32</v>
      </c>
      <c r="G27" s="31"/>
      <c r="H27" s="33"/>
      <c r="I27" s="33"/>
      <c r="J27" s="30"/>
      <c r="K27" s="30"/>
      <c r="L27" s="30"/>
      <c r="M27" s="30"/>
      <c r="N27" s="30"/>
      <c r="O27" s="30"/>
      <c r="P27" s="30"/>
      <c r="Q27" s="33"/>
      <c r="R27" s="33"/>
      <c r="S27" s="33"/>
      <c r="T27" s="33"/>
      <c r="U27" s="33"/>
      <c r="V27" s="33">
        <v>15</v>
      </c>
      <c r="W27" s="33">
        <v>18</v>
      </c>
      <c r="X27" s="33">
        <v>16</v>
      </c>
      <c r="Y27" s="33">
        <v>20</v>
      </c>
      <c r="Z27" s="33">
        <v>26</v>
      </c>
      <c r="AA27" s="33">
        <v>36</v>
      </c>
      <c r="AB27" s="33">
        <v>54</v>
      </c>
      <c r="AC27" s="33">
        <v>50</v>
      </c>
      <c r="AD27" s="33">
        <v>54</v>
      </c>
      <c r="AE27" s="33">
        <v>37</v>
      </c>
      <c r="AF27" s="33">
        <v>26</v>
      </c>
      <c r="AG27" s="62">
        <v>10</v>
      </c>
      <c r="AH27" s="33">
        <v>4</v>
      </c>
      <c r="AI27" s="34">
        <v>2</v>
      </c>
      <c r="AJ27" s="34"/>
      <c r="AK27" s="34"/>
    </row>
    <row r="28" spans="1:37" ht="15" customHeight="1">
      <c r="A28" s="29" t="s">
        <v>68</v>
      </c>
      <c r="B28" s="30">
        <v>940</v>
      </c>
      <c r="C28" s="30" t="s">
        <v>67</v>
      </c>
      <c r="D28" s="30"/>
      <c r="E28" s="30" t="s">
        <v>55</v>
      </c>
      <c r="F28" s="31" t="s">
        <v>32</v>
      </c>
      <c r="G28" s="32"/>
      <c r="H28" s="33"/>
      <c r="I28" s="30"/>
      <c r="J28" s="30"/>
      <c r="K28" s="30"/>
      <c r="L28" s="30"/>
      <c r="M28" s="30"/>
      <c r="N28" s="30"/>
      <c r="O28" s="30"/>
      <c r="P28" s="30"/>
      <c r="Q28" s="33"/>
      <c r="R28" s="33"/>
      <c r="S28" s="33">
        <v>25</v>
      </c>
      <c r="T28" s="33">
        <v>45</v>
      </c>
      <c r="U28" s="33">
        <v>20</v>
      </c>
      <c r="V28" s="33">
        <v>4</v>
      </c>
      <c r="W28" s="33"/>
      <c r="X28" s="33">
        <v>4</v>
      </c>
      <c r="Y28" s="33"/>
      <c r="Z28" s="33"/>
      <c r="AA28" s="33"/>
      <c r="AB28" s="33"/>
      <c r="AC28" s="33">
        <v>2</v>
      </c>
      <c r="AD28" s="33"/>
      <c r="AE28" s="33"/>
      <c r="AF28" s="33"/>
      <c r="AG28" s="62"/>
      <c r="AH28" s="33"/>
      <c r="AI28" s="67"/>
      <c r="AJ28" s="67"/>
      <c r="AK28" s="67"/>
    </row>
    <row r="29" spans="1:37" ht="15" customHeight="1">
      <c r="A29" s="29" t="s">
        <v>69</v>
      </c>
      <c r="B29" s="30">
        <v>637</v>
      </c>
      <c r="C29" s="30" t="s">
        <v>70</v>
      </c>
      <c r="D29" s="30"/>
      <c r="E29" s="30" t="s">
        <v>55</v>
      </c>
      <c r="F29" s="31" t="s">
        <v>32</v>
      </c>
      <c r="G29" s="32"/>
      <c r="H29" s="30"/>
      <c r="I29" s="30"/>
      <c r="J29" s="30"/>
      <c r="K29" s="30"/>
      <c r="L29" s="30"/>
      <c r="M29" s="30"/>
      <c r="N29" s="30"/>
      <c r="O29" s="30"/>
      <c r="P29" s="30"/>
      <c r="Q29" s="33"/>
      <c r="R29" s="33"/>
      <c r="S29" s="33"/>
      <c r="T29" s="33"/>
      <c r="U29" s="33"/>
      <c r="V29" s="33"/>
      <c r="W29" s="33"/>
      <c r="X29" s="33"/>
      <c r="Y29" s="33">
        <v>2</v>
      </c>
      <c r="Z29" s="33"/>
      <c r="AA29" s="33"/>
      <c r="AB29" s="33"/>
      <c r="AC29" s="33"/>
      <c r="AD29" s="33"/>
      <c r="AE29" s="33"/>
      <c r="AF29" s="33"/>
      <c r="AG29" s="62"/>
      <c r="AH29" s="33"/>
      <c r="AI29" s="67"/>
      <c r="AJ29" s="67"/>
      <c r="AK29" s="67"/>
    </row>
    <row r="30" spans="1:37" ht="15" customHeight="1">
      <c r="A30" s="29" t="s">
        <v>71</v>
      </c>
      <c r="B30" s="30"/>
      <c r="C30" s="30" t="s">
        <v>72</v>
      </c>
      <c r="D30" s="30" t="s">
        <v>37</v>
      </c>
      <c r="E30" s="30" t="s">
        <v>31</v>
      </c>
      <c r="F30" s="31" t="s">
        <v>32</v>
      </c>
      <c r="G30" s="32"/>
      <c r="H30" s="30"/>
      <c r="I30" s="30"/>
      <c r="J30" s="30"/>
      <c r="K30" s="30"/>
      <c r="L30" s="30"/>
      <c r="M30" s="30"/>
      <c r="N30" s="30"/>
      <c r="O30" s="30"/>
      <c r="P30" s="30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>
        <v>1</v>
      </c>
      <c r="AB30" s="33">
        <v>2</v>
      </c>
      <c r="AC30" s="33"/>
      <c r="AD30" s="33"/>
      <c r="AE30" s="33"/>
      <c r="AF30" s="33"/>
      <c r="AG30" s="62"/>
      <c r="AH30" s="33"/>
      <c r="AI30" s="67"/>
      <c r="AJ30" s="67"/>
      <c r="AK30" s="67"/>
    </row>
    <row r="31" spans="1:37" ht="15" customHeight="1">
      <c r="A31" s="29" t="s">
        <v>73</v>
      </c>
      <c r="B31" s="30"/>
      <c r="C31" s="30" t="s">
        <v>74</v>
      </c>
      <c r="D31" s="30" t="s">
        <v>75</v>
      </c>
      <c r="E31" s="30" t="s">
        <v>31</v>
      </c>
      <c r="F31" s="31" t="s">
        <v>32</v>
      </c>
      <c r="G31" s="32"/>
      <c r="H31" s="30"/>
      <c r="I31" s="30"/>
      <c r="J31" s="30"/>
      <c r="K31" s="30"/>
      <c r="L31" s="30"/>
      <c r="M31" s="30"/>
      <c r="N31" s="30"/>
      <c r="O31" s="30"/>
      <c r="P31" s="30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>
        <v>1</v>
      </c>
      <c r="AB31" s="33">
        <v>8</v>
      </c>
      <c r="AC31" s="33">
        <v>21</v>
      </c>
      <c r="AD31" s="33">
        <v>24</v>
      </c>
      <c r="AE31" s="33">
        <v>19</v>
      </c>
      <c r="AF31" s="33">
        <v>17</v>
      </c>
      <c r="AG31" s="62">
        <v>20</v>
      </c>
      <c r="AH31" s="33">
        <v>19</v>
      </c>
      <c r="AI31" s="34">
        <v>20</v>
      </c>
      <c r="AJ31" s="34">
        <v>15</v>
      </c>
      <c r="AK31" s="34">
        <v>19</v>
      </c>
    </row>
    <row r="32" spans="1:37" ht="15" customHeight="1">
      <c r="A32" s="29" t="s">
        <v>483</v>
      </c>
      <c r="B32" s="30" t="s">
        <v>481</v>
      </c>
      <c r="C32" s="30" t="s">
        <v>484</v>
      </c>
      <c r="D32" s="30" t="s">
        <v>44</v>
      </c>
      <c r="E32" s="30" t="s">
        <v>31</v>
      </c>
      <c r="F32" s="31" t="s">
        <v>32</v>
      </c>
      <c r="G32" s="32"/>
      <c r="H32" s="30">
        <v>11</v>
      </c>
      <c r="I32" s="30">
        <v>9</v>
      </c>
      <c r="J32" s="30">
        <v>8</v>
      </c>
      <c r="K32" s="30">
        <v>12</v>
      </c>
      <c r="L32" s="30">
        <v>16</v>
      </c>
      <c r="M32" s="30">
        <v>19</v>
      </c>
      <c r="N32" s="30">
        <v>28</v>
      </c>
      <c r="O32" s="30">
        <v>38</v>
      </c>
      <c r="P32" s="30">
        <v>57</v>
      </c>
      <c r="Q32" s="33">
        <v>69</v>
      </c>
      <c r="R32" s="33">
        <v>55</v>
      </c>
      <c r="S32" s="33">
        <v>35</v>
      </c>
      <c r="T32" s="33">
        <v>30</v>
      </c>
      <c r="U32" s="33">
        <v>15</v>
      </c>
      <c r="V32" s="33">
        <v>8</v>
      </c>
      <c r="W32" s="33">
        <v>16</v>
      </c>
      <c r="X32" s="33">
        <v>13</v>
      </c>
      <c r="Y32" s="33">
        <v>10</v>
      </c>
      <c r="Z32" s="33">
        <v>16</v>
      </c>
      <c r="AA32" s="33">
        <v>17</v>
      </c>
      <c r="AB32" s="33">
        <v>2</v>
      </c>
      <c r="AC32" s="33">
        <v>15</v>
      </c>
      <c r="AD32" s="33">
        <v>4</v>
      </c>
      <c r="AE32" s="33">
        <v>2</v>
      </c>
      <c r="AF32" s="33">
        <v>12</v>
      </c>
      <c r="AG32" s="62">
        <v>10</v>
      </c>
      <c r="AH32" s="33">
        <v>1</v>
      </c>
      <c r="AI32" s="34">
        <v>14</v>
      </c>
      <c r="AJ32" s="34">
        <v>25</v>
      </c>
      <c r="AK32" s="34">
        <v>9</v>
      </c>
    </row>
    <row r="33" spans="1:37" ht="15" customHeight="1">
      <c r="A33" s="29" t="s">
        <v>485</v>
      </c>
      <c r="B33" s="30"/>
      <c r="C33" s="30" t="s">
        <v>486</v>
      </c>
      <c r="D33" s="30" t="s">
        <v>37</v>
      </c>
      <c r="E33" s="30" t="s">
        <v>31</v>
      </c>
      <c r="F33" s="31" t="s">
        <v>32</v>
      </c>
      <c r="G33" s="32"/>
      <c r="H33" s="30">
        <v>2</v>
      </c>
      <c r="I33" s="30">
        <v>4</v>
      </c>
      <c r="J33" s="30">
        <v>5</v>
      </c>
      <c r="K33" s="33"/>
      <c r="L33" s="30">
        <v>4</v>
      </c>
      <c r="M33" s="30">
        <v>5</v>
      </c>
      <c r="N33" s="30">
        <v>4</v>
      </c>
      <c r="O33" s="30">
        <v>3</v>
      </c>
      <c r="P33" s="30">
        <v>3</v>
      </c>
      <c r="Q33" s="33">
        <v>0</v>
      </c>
      <c r="R33" s="33">
        <v>0</v>
      </c>
      <c r="S33" s="33">
        <v>0</v>
      </c>
      <c r="T33" s="33">
        <v>0</v>
      </c>
      <c r="U33" s="33"/>
      <c r="V33" s="33"/>
      <c r="W33" s="33"/>
      <c r="X33" s="33"/>
      <c r="Y33" s="33"/>
      <c r="Z33" s="33"/>
      <c r="AA33" s="33"/>
      <c r="AB33" s="33"/>
      <c r="AC33" s="33">
        <v>1</v>
      </c>
      <c r="AD33" s="33"/>
      <c r="AE33" s="33"/>
      <c r="AF33" s="33"/>
      <c r="AG33" s="62"/>
      <c r="AH33" s="33">
        <v>1</v>
      </c>
      <c r="AI33" s="67"/>
      <c r="AJ33" s="67"/>
      <c r="AK33" s="67"/>
    </row>
    <row r="34" spans="1:37" ht="15" customHeight="1">
      <c r="A34" s="29" t="s">
        <v>485</v>
      </c>
      <c r="B34" s="39"/>
      <c r="C34" s="30" t="s">
        <v>486</v>
      </c>
      <c r="D34" s="30" t="s">
        <v>93</v>
      </c>
      <c r="E34" s="30" t="s">
        <v>31</v>
      </c>
      <c r="F34" s="31" t="s">
        <v>32</v>
      </c>
      <c r="G34" s="32"/>
      <c r="H34" s="30"/>
      <c r="I34" s="30"/>
      <c r="J34" s="30"/>
      <c r="K34" s="33"/>
      <c r="L34" s="30"/>
      <c r="M34" s="30"/>
      <c r="N34" s="30"/>
      <c r="O34" s="30"/>
      <c r="P34" s="30"/>
      <c r="Q34" s="33"/>
      <c r="R34" s="33"/>
      <c r="S34" s="33"/>
      <c r="T34" s="33"/>
      <c r="U34" s="33">
        <v>1</v>
      </c>
      <c r="V34" s="33">
        <v>4</v>
      </c>
      <c r="W34" s="33">
        <v>1</v>
      </c>
      <c r="X34" s="33"/>
      <c r="Y34" s="33">
        <v>2</v>
      </c>
      <c r="Z34" s="33"/>
      <c r="AA34" s="33">
        <v>2</v>
      </c>
      <c r="AB34" s="33">
        <v>1</v>
      </c>
      <c r="AC34" s="33"/>
      <c r="AD34" s="33"/>
      <c r="AE34" s="33"/>
      <c r="AF34" s="33"/>
      <c r="AG34" s="62"/>
      <c r="AH34" s="33"/>
      <c r="AI34" s="67"/>
      <c r="AJ34" s="67"/>
      <c r="AK34" s="67"/>
    </row>
    <row r="35" spans="1:37" ht="15" customHeight="1">
      <c r="A35" s="29" t="s">
        <v>76</v>
      </c>
      <c r="B35" s="30" t="s">
        <v>77</v>
      </c>
      <c r="C35" s="30" t="s">
        <v>78</v>
      </c>
      <c r="D35" s="30" t="s">
        <v>44</v>
      </c>
      <c r="E35" s="30" t="s">
        <v>31</v>
      </c>
      <c r="F35" s="31" t="s">
        <v>32</v>
      </c>
      <c r="G35" s="32"/>
      <c r="H35" s="30">
        <v>40</v>
      </c>
      <c r="I35" s="30">
        <v>33</v>
      </c>
      <c r="J35" s="30">
        <v>57</v>
      </c>
      <c r="K35" s="30">
        <v>66</v>
      </c>
      <c r="L35" s="30">
        <v>65</v>
      </c>
      <c r="M35" s="30">
        <v>85</v>
      </c>
      <c r="N35" s="30">
        <v>101</v>
      </c>
      <c r="O35" s="30">
        <v>123</v>
      </c>
      <c r="P35" s="30">
        <v>165</v>
      </c>
      <c r="Q35" s="33">
        <v>127</v>
      </c>
      <c r="R35" s="33">
        <v>61</v>
      </c>
      <c r="S35" s="33">
        <v>40</v>
      </c>
      <c r="T35" s="33">
        <v>36</v>
      </c>
      <c r="U35" s="33">
        <v>27</v>
      </c>
      <c r="V35" s="33">
        <v>29</v>
      </c>
      <c r="W35" s="33">
        <v>29</v>
      </c>
      <c r="X35" s="33">
        <v>27</v>
      </c>
      <c r="Y35" s="33">
        <v>23</v>
      </c>
      <c r="Z35" s="33">
        <v>24</v>
      </c>
      <c r="AA35" s="33">
        <v>26</v>
      </c>
      <c r="AB35" s="33">
        <v>26</v>
      </c>
      <c r="AC35" s="33">
        <v>23</v>
      </c>
      <c r="AD35" s="33">
        <v>23</v>
      </c>
      <c r="AE35" s="33">
        <v>25</v>
      </c>
      <c r="AF35" s="33">
        <v>26</v>
      </c>
      <c r="AG35" s="62">
        <v>24</v>
      </c>
      <c r="AH35" s="33">
        <v>23</v>
      </c>
      <c r="AI35" s="34">
        <v>28</v>
      </c>
      <c r="AJ35" s="34">
        <v>25</v>
      </c>
      <c r="AK35" s="34">
        <v>45</v>
      </c>
    </row>
    <row r="36" spans="1:37" ht="15" customHeight="1">
      <c r="A36" s="29" t="s">
        <v>79</v>
      </c>
      <c r="B36" s="30"/>
      <c r="C36" s="30" t="s">
        <v>80</v>
      </c>
      <c r="D36" s="30"/>
      <c r="E36" s="30" t="s">
        <v>31</v>
      </c>
      <c r="F36" s="31" t="s">
        <v>32</v>
      </c>
      <c r="G36" s="32"/>
      <c r="H36" s="30"/>
      <c r="I36" s="30"/>
      <c r="J36" s="30"/>
      <c r="K36" s="30"/>
      <c r="L36" s="30"/>
      <c r="M36" s="30"/>
      <c r="N36" s="30"/>
      <c r="O36" s="30"/>
      <c r="P36" s="30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62">
        <v>1</v>
      </c>
      <c r="AH36" s="33"/>
      <c r="AI36" s="67"/>
      <c r="AJ36" s="67"/>
      <c r="AK36" s="67"/>
    </row>
    <row r="37" spans="1:37" ht="15" customHeight="1">
      <c r="A37" s="35"/>
      <c r="B37" s="33"/>
      <c r="C37" s="32"/>
      <c r="D37" s="32"/>
      <c r="E37" s="33"/>
      <c r="F37" s="32"/>
      <c r="G37" s="32"/>
      <c r="H37" s="33"/>
      <c r="I37" s="33"/>
      <c r="J37" s="33"/>
      <c r="K37" s="33"/>
      <c r="L37" s="30"/>
      <c r="M37" s="30"/>
      <c r="N37" s="30"/>
      <c r="O37" s="30"/>
      <c r="P37" s="30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62"/>
      <c r="AH37" s="33"/>
      <c r="AI37" s="67"/>
      <c r="AJ37" s="67"/>
      <c r="AK37" s="67"/>
    </row>
    <row r="38" spans="1:37" ht="15" customHeight="1" thickBot="1">
      <c r="A38" s="36" t="s">
        <v>81</v>
      </c>
      <c r="B38" s="37"/>
      <c r="C38" s="38"/>
      <c r="D38" s="38"/>
      <c r="E38" s="37"/>
      <c r="F38" s="38" t="s">
        <v>32</v>
      </c>
      <c r="G38" s="38"/>
      <c r="H38" s="39">
        <f aca="true" t="shared" si="0" ref="H38:R38">SUM(H12:H37)</f>
        <v>61</v>
      </c>
      <c r="I38" s="39">
        <f t="shared" si="0"/>
        <v>54</v>
      </c>
      <c r="J38" s="39">
        <f t="shared" si="0"/>
        <v>82</v>
      </c>
      <c r="K38" s="39">
        <f t="shared" si="0"/>
        <v>83</v>
      </c>
      <c r="L38" s="39">
        <f t="shared" si="0"/>
        <v>90</v>
      </c>
      <c r="M38" s="39">
        <f t="shared" si="0"/>
        <v>123</v>
      </c>
      <c r="N38" s="39">
        <f t="shared" si="0"/>
        <v>156</v>
      </c>
      <c r="O38" s="39">
        <f t="shared" si="0"/>
        <v>189</v>
      </c>
      <c r="P38" s="39">
        <f t="shared" si="0"/>
        <v>253</v>
      </c>
      <c r="Q38" s="39">
        <f t="shared" si="0"/>
        <v>212</v>
      </c>
      <c r="R38" s="39">
        <f t="shared" si="0"/>
        <v>167</v>
      </c>
      <c r="S38" s="39">
        <f aca="true" t="shared" si="1" ref="S38:AI38">SUM(S3:S37)</f>
        <v>177</v>
      </c>
      <c r="T38" s="39">
        <f t="shared" si="1"/>
        <v>196</v>
      </c>
      <c r="U38" s="39">
        <f t="shared" si="1"/>
        <v>177</v>
      </c>
      <c r="V38" s="39">
        <f t="shared" si="1"/>
        <v>206</v>
      </c>
      <c r="W38" s="39">
        <f t="shared" si="1"/>
        <v>237</v>
      </c>
      <c r="X38" s="39">
        <f t="shared" si="1"/>
        <v>224</v>
      </c>
      <c r="Y38" s="39">
        <f t="shared" si="1"/>
        <v>316</v>
      </c>
      <c r="Z38" s="39">
        <f t="shared" si="1"/>
        <v>447</v>
      </c>
      <c r="AA38" s="39">
        <f t="shared" si="1"/>
        <v>505</v>
      </c>
      <c r="AB38" s="39">
        <f t="shared" si="1"/>
        <v>563</v>
      </c>
      <c r="AC38" s="39">
        <f t="shared" si="1"/>
        <v>514</v>
      </c>
      <c r="AD38" s="39">
        <f t="shared" si="1"/>
        <v>518</v>
      </c>
      <c r="AE38" s="39">
        <f t="shared" si="1"/>
        <v>495</v>
      </c>
      <c r="AF38" s="39">
        <f t="shared" si="1"/>
        <v>619</v>
      </c>
      <c r="AG38" s="65">
        <f t="shared" si="1"/>
        <v>606</v>
      </c>
      <c r="AH38" s="39">
        <f t="shared" si="1"/>
        <v>670</v>
      </c>
      <c r="AI38" s="39">
        <f t="shared" si="1"/>
        <v>596</v>
      </c>
      <c r="AJ38" s="39">
        <f>SUM(AJ3:AJ37)</f>
        <v>628</v>
      </c>
      <c r="AK38" s="39">
        <f>SUM(AK3:AK37)</f>
        <v>895</v>
      </c>
    </row>
    <row r="39" spans="1:37" ht="15" customHeight="1" thickTop="1">
      <c r="A39" s="59" t="s">
        <v>503</v>
      </c>
      <c r="B39" s="10"/>
      <c r="C39" s="11"/>
      <c r="D39" s="11"/>
      <c r="E39" s="10"/>
      <c r="F39" s="11"/>
      <c r="G39" s="11"/>
      <c r="H39" s="12"/>
      <c r="I39" s="10"/>
      <c r="J39" s="10"/>
      <c r="K39" s="10"/>
      <c r="L39" s="11"/>
      <c r="M39" s="11"/>
      <c r="N39" s="11"/>
      <c r="O39" s="11"/>
      <c r="P39" s="11"/>
      <c r="Q39" s="11"/>
      <c r="R39" s="13"/>
      <c r="S39" s="10"/>
      <c r="T39" s="13"/>
      <c r="U39" s="13"/>
      <c r="V39" s="13"/>
      <c r="W39" s="13"/>
      <c r="X39" s="13"/>
      <c r="Y39" s="14"/>
      <c r="Z39" s="14"/>
      <c r="AA39" s="14"/>
      <c r="AB39" s="14"/>
      <c r="AC39" s="14"/>
      <c r="AD39" s="14"/>
      <c r="AE39" s="15"/>
      <c r="AF39" s="16"/>
      <c r="AG39" s="16"/>
      <c r="AH39" s="66"/>
      <c r="AI39" s="66"/>
      <c r="AJ39" s="66"/>
      <c r="AK39" s="66"/>
    </row>
    <row r="40" spans="1:37" ht="15" customHeight="1">
      <c r="A40" s="35"/>
      <c r="B40" s="33"/>
      <c r="C40" s="32"/>
      <c r="D40" s="32"/>
      <c r="E40" s="33"/>
      <c r="F40" s="32"/>
      <c r="G40" s="32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67"/>
      <c r="AJ40" s="67"/>
      <c r="AK40" s="67"/>
    </row>
    <row r="41" spans="1:37" ht="15" customHeight="1">
      <c r="A41" s="35" t="s">
        <v>505</v>
      </c>
      <c r="B41" s="33"/>
      <c r="C41" s="33" t="s">
        <v>506</v>
      </c>
      <c r="D41" s="33" t="s">
        <v>85</v>
      </c>
      <c r="E41" s="30" t="s">
        <v>31</v>
      </c>
      <c r="F41" s="32"/>
      <c r="G41" s="32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4">
        <v>103</v>
      </c>
      <c r="AJ41" s="34">
        <v>101</v>
      </c>
      <c r="AK41" s="34">
        <v>99</v>
      </c>
    </row>
    <row r="42" spans="1:37" ht="15" customHeight="1">
      <c r="A42" s="29" t="s">
        <v>82</v>
      </c>
      <c r="B42" s="30" t="s">
        <v>83</v>
      </c>
      <c r="C42" s="30" t="s">
        <v>84</v>
      </c>
      <c r="D42" s="30" t="s">
        <v>85</v>
      </c>
      <c r="E42" s="30" t="s">
        <v>31</v>
      </c>
      <c r="F42" s="31" t="s">
        <v>86</v>
      </c>
      <c r="G42" s="32"/>
      <c r="H42" s="30">
        <v>53</v>
      </c>
      <c r="I42" s="30">
        <v>48</v>
      </c>
      <c r="J42" s="30">
        <v>54</v>
      </c>
      <c r="K42" s="30">
        <v>69</v>
      </c>
      <c r="L42" s="30">
        <v>82</v>
      </c>
      <c r="M42" s="30">
        <v>90</v>
      </c>
      <c r="N42" s="30">
        <v>76</v>
      </c>
      <c r="O42" s="30">
        <v>66</v>
      </c>
      <c r="P42" s="30">
        <v>61</v>
      </c>
      <c r="Q42" s="33">
        <v>55</v>
      </c>
      <c r="R42" s="33">
        <v>60</v>
      </c>
      <c r="S42" s="33">
        <v>67</v>
      </c>
      <c r="T42" s="33">
        <v>70</v>
      </c>
      <c r="U42" s="33">
        <v>48</v>
      </c>
      <c r="V42" s="33">
        <v>4</v>
      </c>
      <c r="W42" s="33">
        <v>3</v>
      </c>
      <c r="X42" s="33">
        <v>3</v>
      </c>
      <c r="Y42" s="33">
        <v>1</v>
      </c>
      <c r="Z42" s="33"/>
      <c r="AA42" s="33">
        <v>1</v>
      </c>
      <c r="AB42" s="33"/>
      <c r="AC42" s="33"/>
      <c r="AD42" s="33"/>
      <c r="AE42" s="33"/>
      <c r="AF42" s="33"/>
      <c r="AG42" s="33"/>
      <c r="AH42" s="33"/>
      <c r="AI42" s="67"/>
      <c r="AJ42" s="67"/>
      <c r="AK42" s="67"/>
    </row>
    <row r="43" spans="1:37" ht="15" customHeight="1" hidden="1">
      <c r="A43" s="29" t="s">
        <v>87</v>
      </c>
      <c r="B43" s="30" t="s">
        <v>88</v>
      </c>
      <c r="C43" s="30" t="s">
        <v>89</v>
      </c>
      <c r="D43" s="30"/>
      <c r="E43" s="30" t="s">
        <v>31</v>
      </c>
      <c r="F43" s="31" t="s">
        <v>86</v>
      </c>
      <c r="G43" s="32"/>
      <c r="H43" s="33"/>
      <c r="I43" s="33"/>
      <c r="J43" s="30">
        <v>2</v>
      </c>
      <c r="K43" s="30">
        <v>4</v>
      </c>
      <c r="L43" s="30">
        <v>2</v>
      </c>
      <c r="M43" s="30">
        <v>1</v>
      </c>
      <c r="N43" s="30">
        <v>2</v>
      </c>
      <c r="O43" s="30">
        <v>4</v>
      </c>
      <c r="P43" s="30">
        <v>6</v>
      </c>
      <c r="Q43" s="33">
        <v>6</v>
      </c>
      <c r="R43" s="33">
        <v>8</v>
      </c>
      <c r="S43" s="33">
        <v>5</v>
      </c>
      <c r="T43" s="33">
        <v>5</v>
      </c>
      <c r="U43" s="33">
        <v>2</v>
      </c>
      <c r="V43" s="33">
        <v>1</v>
      </c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67"/>
      <c r="AJ43" s="67"/>
      <c r="AK43" s="67"/>
    </row>
    <row r="44" spans="1:37" ht="15" customHeight="1">
      <c r="A44" s="35" t="s">
        <v>90</v>
      </c>
      <c r="B44" s="33">
        <v>233</v>
      </c>
      <c r="C44" s="33" t="s">
        <v>91</v>
      </c>
      <c r="D44" s="33" t="s">
        <v>85</v>
      </c>
      <c r="E44" s="33" t="s">
        <v>31</v>
      </c>
      <c r="F44" s="32" t="s">
        <v>86</v>
      </c>
      <c r="G44" s="32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>
        <v>22</v>
      </c>
      <c r="V44" s="33">
        <v>69</v>
      </c>
      <c r="W44" s="33">
        <v>70</v>
      </c>
      <c r="X44" s="33">
        <v>79</v>
      </c>
      <c r="Y44" s="33">
        <v>73</v>
      </c>
      <c r="Z44" s="33">
        <v>58</v>
      </c>
      <c r="AA44" s="33">
        <v>57</v>
      </c>
      <c r="AB44" s="33">
        <v>46</v>
      </c>
      <c r="AC44" s="33">
        <v>45</v>
      </c>
      <c r="AD44" s="33">
        <v>47</v>
      </c>
      <c r="AE44" s="33">
        <v>41</v>
      </c>
      <c r="AF44" s="33">
        <v>38</v>
      </c>
      <c r="AG44" s="33">
        <v>39</v>
      </c>
      <c r="AH44" s="33">
        <v>44</v>
      </c>
      <c r="AI44" s="34">
        <v>1</v>
      </c>
      <c r="AJ44" s="34"/>
      <c r="AK44" s="34"/>
    </row>
    <row r="45" spans="1:37" ht="15" customHeight="1">
      <c r="A45" s="29" t="s">
        <v>92</v>
      </c>
      <c r="B45" s="30">
        <v>965</v>
      </c>
      <c r="C45" s="30" t="s">
        <v>91</v>
      </c>
      <c r="D45" s="30" t="s">
        <v>93</v>
      </c>
      <c r="E45" s="30" t="s">
        <v>31</v>
      </c>
      <c r="F45" s="31" t="s">
        <v>86</v>
      </c>
      <c r="G45" s="32"/>
      <c r="H45" s="33"/>
      <c r="I45" s="33"/>
      <c r="J45" s="30"/>
      <c r="K45" s="30"/>
      <c r="L45" s="30"/>
      <c r="M45" s="30"/>
      <c r="N45" s="30"/>
      <c r="O45" s="30"/>
      <c r="P45" s="30"/>
      <c r="Q45" s="33"/>
      <c r="R45" s="33"/>
      <c r="S45" s="33"/>
      <c r="T45" s="33"/>
      <c r="U45" s="33">
        <v>3</v>
      </c>
      <c r="V45" s="33">
        <v>5</v>
      </c>
      <c r="W45" s="33">
        <v>8</v>
      </c>
      <c r="X45" s="33">
        <v>4</v>
      </c>
      <c r="Y45" s="33">
        <v>4</v>
      </c>
      <c r="Z45" s="33">
        <v>4</v>
      </c>
      <c r="AA45" s="33">
        <v>1</v>
      </c>
      <c r="AB45" s="33">
        <v>4</v>
      </c>
      <c r="AC45" s="33">
        <v>1</v>
      </c>
      <c r="AD45" s="33">
        <v>2</v>
      </c>
      <c r="AE45" s="33">
        <v>2</v>
      </c>
      <c r="AF45" s="33">
        <v>2</v>
      </c>
      <c r="AG45" s="33">
        <v>4</v>
      </c>
      <c r="AH45" s="33">
        <v>4</v>
      </c>
      <c r="AI45" s="67"/>
      <c r="AJ45" s="67"/>
      <c r="AK45" s="67"/>
    </row>
    <row r="46" spans="1:37" ht="15" customHeight="1">
      <c r="A46" s="29" t="s">
        <v>94</v>
      </c>
      <c r="B46" s="30"/>
      <c r="C46" s="30" t="s">
        <v>95</v>
      </c>
      <c r="D46" s="30" t="s">
        <v>85</v>
      </c>
      <c r="E46" s="30" t="s">
        <v>31</v>
      </c>
      <c r="F46" s="31" t="s">
        <v>86</v>
      </c>
      <c r="G46" s="32"/>
      <c r="H46" s="33"/>
      <c r="I46" s="33"/>
      <c r="J46" s="30"/>
      <c r="K46" s="30"/>
      <c r="L46" s="30"/>
      <c r="M46" s="30"/>
      <c r="N46" s="30"/>
      <c r="O46" s="30"/>
      <c r="P46" s="30"/>
      <c r="Q46" s="33"/>
      <c r="R46" s="33"/>
      <c r="S46" s="33"/>
      <c r="T46" s="33"/>
      <c r="U46" s="33"/>
      <c r="V46" s="33"/>
      <c r="W46" s="33"/>
      <c r="X46" s="33">
        <v>5</v>
      </c>
      <c r="Y46" s="33">
        <v>13</v>
      </c>
      <c r="Z46" s="33">
        <v>8</v>
      </c>
      <c r="AA46" s="33">
        <v>9</v>
      </c>
      <c r="AB46" s="33">
        <v>6</v>
      </c>
      <c r="AC46" s="33">
        <v>10</v>
      </c>
      <c r="AD46" s="33">
        <v>15</v>
      </c>
      <c r="AE46" s="33">
        <v>16</v>
      </c>
      <c r="AF46" s="33">
        <v>20</v>
      </c>
      <c r="AG46" s="33">
        <v>20</v>
      </c>
      <c r="AH46" s="33">
        <v>28</v>
      </c>
      <c r="AI46" s="67"/>
      <c r="AJ46" s="67"/>
      <c r="AK46" s="67"/>
    </row>
    <row r="47" spans="1:37" ht="15" customHeight="1">
      <c r="A47" s="29" t="s">
        <v>96</v>
      </c>
      <c r="B47" s="30"/>
      <c r="C47" s="30" t="s">
        <v>95</v>
      </c>
      <c r="D47" s="30" t="s">
        <v>93</v>
      </c>
      <c r="E47" s="30" t="s">
        <v>31</v>
      </c>
      <c r="F47" s="31" t="s">
        <v>86</v>
      </c>
      <c r="G47" s="32"/>
      <c r="H47" s="33"/>
      <c r="I47" s="33"/>
      <c r="J47" s="30"/>
      <c r="K47" s="30"/>
      <c r="L47" s="30"/>
      <c r="M47" s="30"/>
      <c r="N47" s="30"/>
      <c r="O47" s="30"/>
      <c r="P47" s="30"/>
      <c r="Q47" s="33"/>
      <c r="R47" s="33"/>
      <c r="S47" s="33"/>
      <c r="T47" s="33"/>
      <c r="U47" s="33"/>
      <c r="V47" s="33"/>
      <c r="W47" s="33"/>
      <c r="X47" s="33"/>
      <c r="Y47" s="33">
        <v>2</v>
      </c>
      <c r="Z47" s="33">
        <v>4</v>
      </c>
      <c r="AA47" s="33">
        <v>4</v>
      </c>
      <c r="AB47" s="33">
        <v>2</v>
      </c>
      <c r="AC47" s="33">
        <v>1</v>
      </c>
      <c r="AD47" s="33">
        <v>2</v>
      </c>
      <c r="AE47" s="33">
        <v>4</v>
      </c>
      <c r="AF47" s="33">
        <v>3</v>
      </c>
      <c r="AG47" s="33">
        <v>3</v>
      </c>
      <c r="AH47" s="33">
        <v>1</v>
      </c>
      <c r="AI47" s="67"/>
      <c r="AJ47" s="67"/>
      <c r="AK47" s="67"/>
    </row>
    <row r="48" spans="1:37" ht="15" customHeight="1">
      <c r="A48" s="29" t="s">
        <v>97</v>
      </c>
      <c r="B48" s="30" t="s">
        <v>98</v>
      </c>
      <c r="C48" s="30" t="s">
        <v>99</v>
      </c>
      <c r="D48" s="30" t="s">
        <v>47</v>
      </c>
      <c r="E48" s="30" t="s">
        <v>55</v>
      </c>
      <c r="F48" s="31" t="s">
        <v>86</v>
      </c>
      <c r="G48" s="32"/>
      <c r="H48" s="30">
        <v>7</v>
      </c>
      <c r="I48" s="30">
        <v>10</v>
      </c>
      <c r="J48" s="30">
        <v>6</v>
      </c>
      <c r="K48" s="30">
        <v>13</v>
      </c>
      <c r="L48" s="30">
        <v>15</v>
      </c>
      <c r="M48" s="30">
        <v>13</v>
      </c>
      <c r="N48" s="30">
        <v>24</v>
      </c>
      <c r="O48" s="30">
        <v>24</v>
      </c>
      <c r="P48" s="30">
        <v>13</v>
      </c>
      <c r="Q48" s="33">
        <v>11</v>
      </c>
      <c r="R48" s="33">
        <v>18</v>
      </c>
      <c r="S48" s="33">
        <v>12</v>
      </c>
      <c r="T48" s="33">
        <v>16</v>
      </c>
      <c r="U48" s="33">
        <v>13</v>
      </c>
      <c r="V48" s="33">
        <v>18</v>
      </c>
      <c r="W48" s="33">
        <v>20</v>
      </c>
      <c r="X48" s="33">
        <v>24</v>
      </c>
      <c r="Y48" s="33">
        <v>24</v>
      </c>
      <c r="Z48" s="33">
        <v>29</v>
      </c>
      <c r="AA48" s="33">
        <v>29</v>
      </c>
      <c r="AB48" s="33">
        <v>43</v>
      </c>
      <c r="AC48" s="33">
        <v>34</v>
      </c>
      <c r="AD48" s="33">
        <v>23</v>
      </c>
      <c r="AE48" s="33">
        <v>17</v>
      </c>
      <c r="AF48" s="33">
        <v>29</v>
      </c>
      <c r="AG48" s="33">
        <v>49</v>
      </c>
      <c r="AH48" s="33">
        <v>47</v>
      </c>
      <c r="AI48" s="67"/>
      <c r="AJ48" s="67"/>
      <c r="AK48" s="67"/>
    </row>
    <row r="49" spans="1:37" ht="15" customHeight="1">
      <c r="A49" s="29"/>
      <c r="B49" s="30"/>
      <c r="C49" s="30"/>
      <c r="D49" s="30"/>
      <c r="E49" s="30"/>
      <c r="F49" s="31"/>
      <c r="G49" s="32"/>
      <c r="H49" s="30"/>
      <c r="I49" s="30"/>
      <c r="J49" s="30"/>
      <c r="K49" s="30"/>
      <c r="L49" s="30"/>
      <c r="M49" s="30"/>
      <c r="N49" s="30"/>
      <c r="O49" s="30"/>
      <c r="P49" s="30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67"/>
      <c r="AJ49" s="67"/>
      <c r="AK49" s="67"/>
    </row>
    <row r="50" spans="1:37" ht="15" customHeight="1">
      <c r="A50" s="69" t="s">
        <v>81</v>
      </c>
      <c r="B50" s="70"/>
      <c r="C50" s="71"/>
      <c r="D50" s="71"/>
      <c r="E50" s="70"/>
      <c r="F50" s="71" t="s">
        <v>86</v>
      </c>
      <c r="G50" s="71"/>
      <c r="H50" s="70">
        <f aca="true" t="shared" si="2" ref="H50:Q50">SUM(H43:H48)</f>
        <v>7</v>
      </c>
      <c r="I50" s="70">
        <f t="shared" si="2"/>
        <v>10</v>
      </c>
      <c r="J50" s="70">
        <f t="shared" si="2"/>
        <v>8</v>
      </c>
      <c r="K50" s="70">
        <f t="shared" si="2"/>
        <v>17</v>
      </c>
      <c r="L50" s="70">
        <f t="shared" si="2"/>
        <v>17</v>
      </c>
      <c r="M50" s="70">
        <f t="shared" si="2"/>
        <v>14</v>
      </c>
      <c r="N50" s="70">
        <f t="shared" si="2"/>
        <v>26</v>
      </c>
      <c r="O50" s="70">
        <f t="shared" si="2"/>
        <v>28</v>
      </c>
      <c r="P50" s="70">
        <f t="shared" si="2"/>
        <v>19</v>
      </c>
      <c r="Q50" s="70">
        <f t="shared" si="2"/>
        <v>17</v>
      </c>
      <c r="R50" s="70">
        <f aca="true" t="shared" si="3" ref="R50:X50">SUM(R42:R48)</f>
        <v>86</v>
      </c>
      <c r="S50" s="70">
        <f t="shared" si="3"/>
        <v>84</v>
      </c>
      <c r="T50" s="70">
        <f t="shared" si="3"/>
        <v>91</v>
      </c>
      <c r="U50" s="70">
        <f t="shared" si="3"/>
        <v>88</v>
      </c>
      <c r="V50" s="70">
        <f t="shared" si="3"/>
        <v>97</v>
      </c>
      <c r="W50" s="70">
        <f t="shared" si="3"/>
        <v>101</v>
      </c>
      <c r="X50" s="70">
        <f t="shared" si="3"/>
        <v>115</v>
      </c>
      <c r="Y50" s="70">
        <f aca="true" t="shared" si="4" ref="Y50:AH50">SUM(Y42:Y49)</f>
        <v>117</v>
      </c>
      <c r="Z50" s="70">
        <f t="shared" si="4"/>
        <v>103</v>
      </c>
      <c r="AA50" s="70">
        <f t="shared" si="4"/>
        <v>101</v>
      </c>
      <c r="AB50" s="70">
        <f t="shared" si="4"/>
        <v>101</v>
      </c>
      <c r="AC50" s="70">
        <f t="shared" si="4"/>
        <v>91</v>
      </c>
      <c r="AD50" s="70">
        <f t="shared" si="4"/>
        <v>89</v>
      </c>
      <c r="AE50" s="70">
        <f t="shared" si="4"/>
        <v>80</v>
      </c>
      <c r="AF50" s="70">
        <f t="shared" si="4"/>
        <v>92</v>
      </c>
      <c r="AG50" s="70">
        <f t="shared" si="4"/>
        <v>115</v>
      </c>
      <c r="AH50" s="70">
        <f t="shared" si="4"/>
        <v>124</v>
      </c>
      <c r="AI50" s="70">
        <f>SUM(AI41:AI49)</f>
        <v>104</v>
      </c>
      <c r="AJ50" s="70">
        <f>SUM(AJ41:AJ49)</f>
        <v>101</v>
      </c>
      <c r="AK50" s="70">
        <f>SUM(AK41:AK49)</f>
        <v>99</v>
      </c>
    </row>
    <row r="51" spans="1:37" ht="15" customHeight="1">
      <c r="A51" s="72" t="s">
        <v>504</v>
      </c>
      <c r="B51" s="73"/>
      <c r="C51" s="74"/>
      <c r="D51" s="74"/>
      <c r="E51" s="73"/>
      <c r="F51" s="74"/>
      <c r="G51" s="74"/>
      <c r="H51" s="73"/>
      <c r="I51" s="73"/>
      <c r="J51" s="73"/>
      <c r="K51" s="73"/>
      <c r="L51" s="74"/>
      <c r="M51" s="74"/>
      <c r="N51" s="74"/>
      <c r="O51" s="74"/>
      <c r="P51" s="74"/>
      <c r="Q51" s="74"/>
      <c r="R51" s="73"/>
      <c r="S51" s="73"/>
      <c r="T51" s="73"/>
      <c r="U51" s="73"/>
      <c r="V51" s="73"/>
      <c r="W51" s="73"/>
      <c r="X51" s="73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</row>
    <row r="52" spans="1:37" ht="15" customHeight="1">
      <c r="A52" s="32"/>
      <c r="B52" s="33"/>
      <c r="C52" s="32"/>
      <c r="D52" s="32"/>
      <c r="E52" s="33"/>
      <c r="F52" s="32"/>
      <c r="G52" s="32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67"/>
      <c r="AJ52" s="67"/>
      <c r="AK52" s="67"/>
    </row>
    <row r="53" spans="1:37" ht="15" customHeight="1">
      <c r="A53" s="32" t="s">
        <v>100</v>
      </c>
      <c r="B53" s="33"/>
      <c r="C53" s="33" t="s">
        <v>101</v>
      </c>
      <c r="D53" s="33" t="s">
        <v>37</v>
      </c>
      <c r="E53" s="33" t="s">
        <v>55</v>
      </c>
      <c r="F53" s="32" t="s">
        <v>102</v>
      </c>
      <c r="G53" s="32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>
        <v>6</v>
      </c>
      <c r="AE53" s="33">
        <v>11</v>
      </c>
      <c r="AF53" s="33">
        <v>12</v>
      </c>
      <c r="AG53" s="33">
        <v>12</v>
      </c>
      <c r="AH53" s="33">
        <v>6</v>
      </c>
      <c r="AI53" s="34">
        <v>1</v>
      </c>
      <c r="AJ53" s="34"/>
      <c r="AK53" s="34"/>
    </row>
    <row r="54" spans="1:37" ht="15" customHeight="1">
      <c r="A54" s="32" t="s">
        <v>103</v>
      </c>
      <c r="B54" s="33"/>
      <c r="C54" s="33" t="s">
        <v>104</v>
      </c>
      <c r="D54" s="33" t="s">
        <v>37</v>
      </c>
      <c r="E54" s="33" t="s">
        <v>55</v>
      </c>
      <c r="F54" s="32" t="s">
        <v>102</v>
      </c>
      <c r="G54" s="32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>
        <v>1</v>
      </c>
      <c r="AD54" s="33">
        <v>1</v>
      </c>
      <c r="AE54" s="33">
        <v>3</v>
      </c>
      <c r="AF54" s="33">
        <v>1</v>
      </c>
      <c r="AG54" s="33">
        <v>2</v>
      </c>
      <c r="AH54" s="33">
        <v>2</v>
      </c>
      <c r="AI54" s="67"/>
      <c r="AJ54" s="67"/>
      <c r="AK54" s="67"/>
    </row>
    <row r="55" spans="1:37" ht="15" customHeight="1">
      <c r="A55" s="31" t="s">
        <v>105</v>
      </c>
      <c r="B55" s="30" t="s">
        <v>106</v>
      </c>
      <c r="C55" s="30" t="s">
        <v>107</v>
      </c>
      <c r="D55" s="30" t="s">
        <v>108</v>
      </c>
      <c r="E55" s="30" t="s">
        <v>55</v>
      </c>
      <c r="F55" s="31" t="s">
        <v>102</v>
      </c>
      <c r="G55" s="32"/>
      <c r="H55" s="33"/>
      <c r="I55" s="33"/>
      <c r="J55" s="33"/>
      <c r="K55" s="33"/>
      <c r="L55" s="30">
        <v>3</v>
      </c>
      <c r="M55" s="30">
        <v>1</v>
      </c>
      <c r="N55" s="30">
        <v>1</v>
      </c>
      <c r="O55" s="30">
        <v>2</v>
      </c>
      <c r="P55" s="30">
        <v>8</v>
      </c>
      <c r="Q55" s="33">
        <v>9</v>
      </c>
      <c r="R55" s="33">
        <v>6</v>
      </c>
      <c r="S55" s="33">
        <v>6</v>
      </c>
      <c r="T55" s="33">
        <v>1</v>
      </c>
      <c r="U55" s="33">
        <v>0</v>
      </c>
      <c r="V55" s="33">
        <v>1</v>
      </c>
      <c r="W55" s="33">
        <v>1</v>
      </c>
      <c r="X55" s="33">
        <v>1</v>
      </c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67"/>
      <c r="AJ55" s="67"/>
      <c r="AK55" s="67"/>
    </row>
    <row r="56" spans="1:37" ht="15" customHeight="1">
      <c r="A56" s="31" t="s">
        <v>109</v>
      </c>
      <c r="B56" s="30"/>
      <c r="C56" s="30" t="s">
        <v>110</v>
      </c>
      <c r="D56" s="30" t="s">
        <v>37</v>
      </c>
      <c r="E56" s="30" t="s">
        <v>55</v>
      </c>
      <c r="F56" s="31" t="s">
        <v>102</v>
      </c>
      <c r="G56" s="32"/>
      <c r="H56" s="33"/>
      <c r="I56" s="33"/>
      <c r="J56" s="33"/>
      <c r="K56" s="33"/>
      <c r="L56" s="30"/>
      <c r="M56" s="30"/>
      <c r="N56" s="30"/>
      <c r="O56" s="30"/>
      <c r="P56" s="30"/>
      <c r="Q56" s="33"/>
      <c r="R56" s="33"/>
      <c r="S56" s="33"/>
      <c r="T56" s="33"/>
      <c r="U56" s="33"/>
      <c r="V56" s="33"/>
      <c r="W56" s="33"/>
      <c r="X56" s="33"/>
      <c r="Y56" s="33">
        <v>1</v>
      </c>
      <c r="Z56" s="33">
        <v>1</v>
      </c>
      <c r="AA56" s="33">
        <v>5</v>
      </c>
      <c r="AB56" s="33">
        <v>3</v>
      </c>
      <c r="AC56" s="33">
        <v>2</v>
      </c>
      <c r="AD56" s="33">
        <v>1</v>
      </c>
      <c r="AE56" s="33">
        <v>2</v>
      </c>
      <c r="AF56" s="33">
        <v>1</v>
      </c>
      <c r="AG56" s="33"/>
      <c r="AH56" s="33"/>
      <c r="AI56" s="67"/>
      <c r="AJ56" s="67"/>
      <c r="AK56" s="67"/>
    </row>
    <row r="57" spans="1:37" ht="15" customHeight="1">
      <c r="A57" s="31" t="s">
        <v>111</v>
      </c>
      <c r="B57" s="30"/>
      <c r="C57" s="30" t="s">
        <v>112</v>
      </c>
      <c r="D57" s="30" t="s">
        <v>37</v>
      </c>
      <c r="E57" s="30" t="s">
        <v>55</v>
      </c>
      <c r="F57" s="31" t="s">
        <v>102</v>
      </c>
      <c r="G57" s="32"/>
      <c r="H57" s="33"/>
      <c r="I57" s="33"/>
      <c r="J57" s="33"/>
      <c r="K57" s="33"/>
      <c r="L57" s="30"/>
      <c r="M57" s="30"/>
      <c r="N57" s="30"/>
      <c r="O57" s="30"/>
      <c r="P57" s="30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>
        <v>1</v>
      </c>
      <c r="AG57" s="33">
        <v>3</v>
      </c>
      <c r="AH57" s="33"/>
      <c r="AI57" s="67"/>
      <c r="AJ57" s="67"/>
      <c r="AK57" s="67"/>
    </row>
    <row r="58" spans="1:37" ht="15" customHeight="1">
      <c r="A58" s="31" t="s">
        <v>113</v>
      </c>
      <c r="B58" s="30">
        <v>641</v>
      </c>
      <c r="C58" s="30" t="s">
        <v>114</v>
      </c>
      <c r="D58" s="30" t="s">
        <v>60</v>
      </c>
      <c r="E58" s="30" t="s">
        <v>55</v>
      </c>
      <c r="F58" s="31" t="s">
        <v>102</v>
      </c>
      <c r="G58" s="32"/>
      <c r="H58" s="30"/>
      <c r="I58" s="30"/>
      <c r="J58" s="30"/>
      <c r="K58" s="30"/>
      <c r="L58" s="30"/>
      <c r="M58" s="30"/>
      <c r="N58" s="30"/>
      <c r="O58" s="30"/>
      <c r="P58" s="30"/>
      <c r="Q58" s="33"/>
      <c r="R58" s="33"/>
      <c r="S58" s="33"/>
      <c r="T58" s="33"/>
      <c r="U58" s="33">
        <v>31</v>
      </c>
      <c r="V58" s="33">
        <v>38</v>
      </c>
      <c r="W58" s="33">
        <v>52</v>
      </c>
      <c r="X58" s="33">
        <v>66</v>
      </c>
      <c r="Y58" s="33">
        <v>95</v>
      </c>
      <c r="Z58" s="33">
        <v>101</v>
      </c>
      <c r="AA58" s="33">
        <v>112</v>
      </c>
      <c r="AB58" s="33">
        <v>127</v>
      </c>
      <c r="AC58" s="33">
        <v>122</v>
      </c>
      <c r="AD58" s="33">
        <v>116</v>
      </c>
      <c r="AE58" s="33">
        <v>119</v>
      </c>
      <c r="AF58" s="33">
        <v>119</v>
      </c>
      <c r="AG58" s="33">
        <v>125</v>
      </c>
      <c r="AH58" s="33">
        <v>159</v>
      </c>
      <c r="AI58" s="34">
        <v>168</v>
      </c>
      <c r="AJ58" s="34">
        <v>154</v>
      </c>
      <c r="AK58" s="34">
        <v>157</v>
      </c>
    </row>
    <row r="59" spans="1:37" ht="15" customHeight="1">
      <c r="A59" s="31" t="s">
        <v>115</v>
      </c>
      <c r="B59" s="30">
        <v>209</v>
      </c>
      <c r="C59" s="30" t="s">
        <v>116</v>
      </c>
      <c r="D59" s="30" t="s">
        <v>54</v>
      </c>
      <c r="E59" s="30" t="s">
        <v>55</v>
      </c>
      <c r="F59" s="31" t="s">
        <v>102</v>
      </c>
      <c r="G59" s="32"/>
      <c r="H59" s="30"/>
      <c r="I59" s="30"/>
      <c r="J59" s="30"/>
      <c r="K59" s="30"/>
      <c r="L59" s="30"/>
      <c r="M59" s="30"/>
      <c r="N59" s="30"/>
      <c r="O59" s="30"/>
      <c r="P59" s="30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4">
        <v>130</v>
      </c>
      <c r="AJ59" s="34">
        <v>137</v>
      </c>
      <c r="AK59" s="34">
        <v>123</v>
      </c>
    </row>
    <row r="60" spans="1:37" ht="15" customHeight="1">
      <c r="A60" s="31" t="s">
        <v>115</v>
      </c>
      <c r="B60" s="30">
        <v>210</v>
      </c>
      <c r="C60" s="30" t="s">
        <v>116</v>
      </c>
      <c r="D60" s="30" t="s">
        <v>60</v>
      </c>
      <c r="E60" s="30" t="s">
        <v>55</v>
      </c>
      <c r="F60" s="31" t="s">
        <v>102</v>
      </c>
      <c r="G60" s="32"/>
      <c r="H60" s="30"/>
      <c r="I60" s="30"/>
      <c r="J60" s="30"/>
      <c r="K60" s="30"/>
      <c r="L60" s="30"/>
      <c r="M60" s="30"/>
      <c r="N60" s="30"/>
      <c r="O60" s="30"/>
      <c r="P60" s="30"/>
      <c r="Q60" s="33"/>
      <c r="R60" s="33"/>
      <c r="S60" s="33"/>
      <c r="T60" s="33"/>
      <c r="U60" s="33"/>
      <c r="V60" s="33">
        <v>10</v>
      </c>
      <c r="W60" s="33">
        <v>55</v>
      </c>
      <c r="X60" s="33">
        <v>83</v>
      </c>
      <c r="Y60" s="33">
        <v>89</v>
      </c>
      <c r="Z60" s="33">
        <v>94</v>
      </c>
      <c r="AA60" s="33">
        <v>106</v>
      </c>
      <c r="AB60" s="33">
        <v>115</v>
      </c>
      <c r="AC60" s="33">
        <v>125</v>
      </c>
      <c r="AD60" s="33">
        <v>97</v>
      </c>
      <c r="AE60" s="33">
        <v>80</v>
      </c>
      <c r="AF60" s="33">
        <v>123</v>
      </c>
      <c r="AG60" s="33">
        <v>139</v>
      </c>
      <c r="AH60" s="33">
        <v>141</v>
      </c>
      <c r="AI60" s="34">
        <v>1</v>
      </c>
      <c r="AJ60" s="34"/>
      <c r="AK60" s="34"/>
    </row>
    <row r="61" spans="1:37" ht="15" customHeight="1">
      <c r="A61" s="31" t="s">
        <v>117</v>
      </c>
      <c r="B61" s="30" t="s">
        <v>118</v>
      </c>
      <c r="C61" s="30" t="s">
        <v>119</v>
      </c>
      <c r="D61" s="30" t="s">
        <v>60</v>
      </c>
      <c r="E61" s="30" t="s">
        <v>55</v>
      </c>
      <c r="F61" s="31" t="s">
        <v>102</v>
      </c>
      <c r="G61" s="32"/>
      <c r="H61" s="33"/>
      <c r="I61" s="33"/>
      <c r="J61" s="33"/>
      <c r="K61" s="33"/>
      <c r="L61" s="33"/>
      <c r="M61" s="33">
        <v>0</v>
      </c>
      <c r="N61" s="30">
        <v>52</v>
      </c>
      <c r="O61" s="30">
        <v>128</v>
      </c>
      <c r="P61" s="30">
        <v>140</v>
      </c>
      <c r="Q61" s="33">
        <v>145</v>
      </c>
      <c r="R61" s="33">
        <v>163</v>
      </c>
      <c r="S61" s="33">
        <v>181</v>
      </c>
      <c r="T61" s="33">
        <v>199</v>
      </c>
      <c r="U61" s="33">
        <v>212</v>
      </c>
      <c r="V61" s="33">
        <v>167</v>
      </c>
      <c r="W61" s="33">
        <v>121</v>
      </c>
      <c r="X61" s="33">
        <v>97</v>
      </c>
      <c r="Y61" s="33">
        <v>96</v>
      </c>
      <c r="Z61" s="33">
        <v>66</v>
      </c>
      <c r="AA61" s="33">
        <v>46</v>
      </c>
      <c r="AB61" s="33">
        <v>16</v>
      </c>
      <c r="AC61" s="33">
        <v>7</v>
      </c>
      <c r="AD61" s="33">
        <v>4</v>
      </c>
      <c r="AE61" s="33">
        <v>1</v>
      </c>
      <c r="AF61" s="33"/>
      <c r="AG61" s="33"/>
      <c r="AH61" s="33"/>
      <c r="AI61" s="67"/>
      <c r="AJ61" s="67"/>
      <c r="AK61" s="67"/>
    </row>
    <row r="62" spans="1:37" ht="15" customHeight="1">
      <c r="A62" s="31" t="s">
        <v>120</v>
      </c>
      <c r="B62" s="30" t="s">
        <v>121</v>
      </c>
      <c r="C62" s="30"/>
      <c r="D62" s="30"/>
      <c r="E62" s="30" t="s">
        <v>55</v>
      </c>
      <c r="F62" s="31" t="s">
        <v>102</v>
      </c>
      <c r="G62" s="32"/>
      <c r="H62" s="30">
        <v>42</v>
      </c>
      <c r="I62" s="30">
        <v>60</v>
      </c>
      <c r="J62" s="30">
        <v>70</v>
      </c>
      <c r="K62" s="30">
        <v>99</v>
      </c>
      <c r="L62" s="30">
        <v>124</v>
      </c>
      <c r="M62" s="30">
        <v>115</v>
      </c>
      <c r="N62" s="30">
        <v>46</v>
      </c>
      <c r="O62" s="30">
        <v>22</v>
      </c>
      <c r="P62" s="30">
        <v>4</v>
      </c>
      <c r="Q62" s="33">
        <v>0</v>
      </c>
      <c r="R62" s="33">
        <v>1</v>
      </c>
      <c r="S62" s="33">
        <v>0</v>
      </c>
      <c r="T62" s="33">
        <v>3</v>
      </c>
      <c r="U62" s="33">
        <v>0</v>
      </c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67"/>
      <c r="AJ62" s="67"/>
      <c r="AK62" s="67"/>
    </row>
    <row r="63" spans="1:37" ht="15" customHeight="1">
      <c r="A63" s="31" t="s">
        <v>122</v>
      </c>
      <c r="B63" s="30"/>
      <c r="C63" s="30" t="s">
        <v>123</v>
      </c>
      <c r="D63" s="30" t="s">
        <v>60</v>
      </c>
      <c r="E63" s="30" t="s">
        <v>55</v>
      </c>
      <c r="F63" s="31" t="s">
        <v>102</v>
      </c>
      <c r="G63" s="32"/>
      <c r="H63" s="30"/>
      <c r="I63" s="30"/>
      <c r="J63" s="30"/>
      <c r="K63" s="30"/>
      <c r="L63" s="30"/>
      <c r="M63" s="30"/>
      <c r="N63" s="30"/>
      <c r="O63" s="30"/>
      <c r="P63" s="30"/>
      <c r="Q63" s="33"/>
      <c r="R63" s="33"/>
      <c r="S63" s="33"/>
      <c r="T63" s="33"/>
      <c r="U63" s="33"/>
      <c r="V63" s="33"/>
      <c r="W63" s="33"/>
      <c r="X63" s="33"/>
      <c r="Y63" s="33">
        <v>7</v>
      </c>
      <c r="Z63" s="33">
        <v>29</v>
      </c>
      <c r="AA63" s="33">
        <v>47</v>
      </c>
      <c r="AB63" s="33">
        <v>44</v>
      </c>
      <c r="AC63" s="33">
        <v>36</v>
      </c>
      <c r="AD63" s="33">
        <v>47</v>
      </c>
      <c r="AE63" s="33">
        <v>40</v>
      </c>
      <c r="AF63" s="33">
        <v>43</v>
      </c>
      <c r="AG63" s="33">
        <v>18</v>
      </c>
      <c r="AH63" s="33">
        <v>13</v>
      </c>
      <c r="AI63" s="34">
        <v>3</v>
      </c>
      <c r="AJ63" s="34">
        <v>1</v>
      </c>
      <c r="AK63" s="34"/>
    </row>
    <row r="64" spans="1:37" ht="15" customHeight="1">
      <c r="A64" s="31" t="s">
        <v>124</v>
      </c>
      <c r="B64" s="30"/>
      <c r="C64" s="30" t="s">
        <v>125</v>
      </c>
      <c r="D64" s="30" t="s">
        <v>60</v>
      </c>
      <c r="E64" s="30" t="s">
        <v>55</v>
      </c>
      <c r="F64" s="31" t="s">
        <v>102</v>
      </c>
      <c r="G64" s="32"/>
      <c r="H64" s="30"/>
      <c r="I64" s="30"/>
      <c r="J64" s="30"/>
      <c r="K64" s="30"/>
      <c r="L64" s="30"/>
      <c r="M64" s="30"/>
      <c r="N64" s="30"/>
      <c r="O64" s="30"/>
      <c r="P64" s="30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>
        <v>3</v>
      </c>
      <c r="AH64" s="33">
        <v>9</v>
      </c>
      <c r="AI64" s="34">
        <v>1</v>
      </c>
      <c r="AJ64" s="34"/>
      <c r="AK64" s="34"/>
    </row>
    <row r="65" spans="1:37" ht="15" customHeight="1">
      <c r="A65" s="31" t="s">
        <v>124</v>
      </c>
      <c r="B65" s="30"/>
      <c r="C65" s="30" t="s">
        <v>125</v>
      </c>
      <c r="D65" s="30" t="s">
        <v>54</v>
      </c>
      <c r="E65" s="30" t="s">
        <v>55</v>
      </c>
      <c r="F65" s="31" t="s">
        <v>102</v>
      </c>
      <c r="G65" s="32"/>
      <c r="H65" s="30"/>
      <c r="I65" s="30"/>
      <c r="J65" s="30"/>
      <c r="K65" s="30"/>
      <c r="L65" s="30"/>
      <c r="M65" s="30"/>
      <c r="N65" s="30"/>
      <c r="O65" s="30"/>
      <c r="P65" s="30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4">
        <v>1</v>
      </c>
      <c r="AJ65" s="34">
        <v>5</v>
      </c>
      <c r="AK65" s="34">
        <v>3</v>
      </c>
    </row>
    <row r="66" spans="1:37" ht="15" customHeight="1">
      <c r="A66" s="31" t="s">
        <v>499</v>
      </c>
      <c r="B66" s="30"/>
      <c r="C66" s="30" t="s">
        <v>500</v>
      </c>
      <c r="D66" s="30" t="s">
        <v>60</v>
      </c>
      <c r="E66" s="30" t="s">
        <v>55</v>
      </c>
      <c r="F66" s="31" t="s">
        <v>102</v>
      </c>
      <c r="G66" s="32"/>
      <c r="H66" s="30"/>
      <c r="I66" s="30"/>
      <c r="J66" s="30"/>
      <c r="K66" s="30"/>
      <c r="L66" s="30"/>
      <c r="M66" s="30"/>
      <c r="N66" s="30"/>
      <c r="O66" s="30"/>
      <c r="P66" s="30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>
        <v>1</v>
      </c>
      <c r="AI66" s="34">
        <v>1</v>
      </c>
      <c r="AJ66" s="34">
        <v>1</v>
      </c>
      <c r="AK66" s="34"/>
    </row>
    <row r="67" spans="1:37" ht="15" customHeight="1">
      <c r="A67" s="31" t="s">
        <v>499</v>
      </c>
      <c r="B67" s="30"/>
      <c r="C67" s="30" t="s">
        <v>500</v>
      </c>
      <c r="D67" s="30" t="s">
        <v>54</v>
      </c>
      <c r="E67" s="30" t="s">
        <v>55</v>
      </c>
      <c r="F67" s="31" t="s">
        <v>102</v>
      </c>
      <c r="G67" s="32"/>
      <c r="H67" s="30"/>
      <c r="I67" s="30"/>
      <c r="J67" s="30"/>
      <c r="K67" s="30"/>
      <c r="L67" s="30"/>
      <c r="M67" s="30"/>
      <c r="N67" s="30"/>
      <c r="O67" s="30"/>
      <c r="P67" s="30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4"/>
      <c r="AJ67" s="34">
        <v>2</v>
      </c>
      <c r="AK67" s="34"/>
    </row>
    <row r="68" spans="1:37" ht="15" customHeight="1">
      <c r="A68" s="31" t="s">
        <v>126</v>
      </c>
      <c r="B68" s="30"/>
      <c r="C68" s="30" t="s">
        <v>127</v>
      </c>
      <c r="D68" s="30" t="s">
        <v>60</v>
      </c>
      <c r="E68" s="30" t="s">
        <v>55</v>
      </c>
      <c r="F68" s="31" t="s">
        <v>102</v>
      </c>
      <c r="G68" s="32"/>
      <c r="H68" s="30"/>
      <c r="I68" s="30"/>
      <c r="J68" s="30"/>
      <c r="K68" s="30"/>
      <c r="L68" s="30"/>
      <c r="M68" s="30"/>
      <c r="N68" s="30"/>
      <c r="O68" s="30"/>
      <c r="P68" s="30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>
        <v>7</v>
      </c>
      <c r="AH68" s="33">
        <v>7</v>
      </c>
      <c r="AI68" s="34">
        <v>3</v>
      </c>
      <c r="AJ68" s="34"/>
      <c r="AK68" s="34"/>
    </row>
    <row r="69" spans="1:37" ht="15" customHeight="1">
      <c r="A69" s="31" t="s">
        <v>126</v>
      </c>
      <c r="B69" s="30"/>
      <c r="C69" s="30" t="s">
        <v>127</v>
      </c>
      <c r="D69" s="30" t="s">
        <v>54</v>
      </c>
      <c r="E69" s="30" t="s">
        <v>55</v>
      </c>
      <c r="F69" s="31" t="s">
        <v>102</v>
      </c>
      <c r="G69" s="32"/>
      <c r="H69" s="30"/>
      <c r="I69" s="30"/>
      <c r="J69" s="30"/>
      <c r="K69" s="30"/>
      <c r="L69" s="30"/>
      <c r="M69" s="30"/>
      <c r="N69" s="30"/>
      <c r="O69" s="30"/>
      <c r="P69" s="30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4">
        <v>5</v>
      </c>
      <c r="AJ69" s="34">
        <v>9</v>
      </c>
      <c r="AK69" s="34">
        <v>12</v>
      </c>
    </row>
    <row r="70" spans="1:37" ht="15" customHeight="1">
      <c r="A70" s="31" t="s">
        <v>128</v>
      </c>
      <c r="B70" s="30"/>
      <c r="C70" s="30" t="s">
        <v>129</v>
      </c>
      <c r="D70" s="30" t="s">
        <v>60</v>
      </c>
      <c r="E70" s="30" t="s">
        <v>55</v>
      </c>
      <c r="F70" s="31" t="s">
        <v>102</v>
      </c>
      <c r="G70" s="32"/>
      <c r="H70" s="30"/>
      <c r="I70" s="30"/>
      <c r="J70" s="30"/>
      <c r="K70" s="30"/>
      <c r="L70" s="30"/>
      <c r="M70" s="30"/>
      <c r="N70" s="30"/>
      <c r="O70" s="30"/>
      <c r="P70" s="30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>
        <v>1</v>
      </c>
      <c r="AH70" s="33">
        <v>6</v>
      </c>
      <c r="AI70" s="34">
        <v>4</v>
      </c>
      <c r="AJ70" s="34">
        <v>1</v>
      </c>
      <c r="AK70" s="34"/>
    </row>
    <row r="71" spans="1:37" ht="15" customHeight="1">
      <c r="A71" s="31" t="s">
        <v>128</v>
      </c>
      <c r="B71" s="30"/>
      <c r="C71" s="30" t="s">
        <v>129</v>
      </c>
      <c r="D71" s="30" t="s">
        <v>54</v>
      </c>
      <c r="E71" s="30" t="s">
        <v>55</v>
      </c>
      <c r="F71" s="31" t="s">
        <v>102</v>
      </c>
      <c r="G71" s="32"/>
      <c r="H71" s="30"/>
      <c r="I71" s="30"/>
      <c r="J71" s="30"/>
      <c r="K71" s="30"/>
      <c r="L71" s="30"/>
      <c r="M71" s="30"/>
      <c r="N71" s="30"/>
      <c r="O71" s="30"/>
      <c r="P71" s="30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4">
        <v>1</v>
      </c>
      <c r="AJ71" s="34">
        <v>10</v>
      </c>
      <c r="AK71" s="34">
        <v>13</v>
      </c>
    </row>
    <row r="72" spans="1:37" ht="15" customHeight="1">
      <c r="A72" s="31" t="s">
        <v>130</v>
      </c>
      <c r="B72" s="30"/>
      <c r="C72" s="30" t="s">
        <v>131</v>
      </c>
      <c r="D72" s="30" t="s">
        <v>60</v>
      </c>
      <c r="E72" s="30" t="s">
        <v>55</v>
      </c>
      <c r="F72" s="31" t="s">
        <v>102</v>
      </c>
      <c r="G72" s="32"/>
      <c r="H72" s="30"/>
      <c r="I72" s="30"/>
      <c r="J72" s="30"/>
      <c r="K72" s="30"/>
      <c r="L72" s="30"/>
      <c r="M72" s="30"/>
      <c r="N72" s="30"/>
      <c r="O72" s="30"/>
      <c r="P72" s="30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>
        <v>2</v>
      </c>
      <c r="AH72" s="33">
        <v>3</v>
      </c>
      <c r="AI72" s="34">
        <v>4</v>
      </c>
      <c r="AJ72" s="34">
        <v>3</v>
      </c>
      <c r="AK72" s="34">
        <v>1</v>
      </c>
    </row>
    <row r="73" spans="1:37" ht="15" customHeight="1">
      <c r="A73" s="31" t="s">
        <v>130</v>
      </c>
      <c r="B73" s="30"/>
      <c r="C73" s="30" t="s">
        <v>131</v>
      </c>
      <c r="D73" s="30" t="s">
        <v>54</v>
      </c>
      <c r="E73" s="30" t="s">
        <v>55</v>
      </c>
      <c r="F73" s="31" t="s">
        <v>102</v>
      </c>
      <c r="G73" s="32"/>
      <c r="H73" s="30"/>
      <c r="I73" s="30"/>
      <c r="J73" s="30"/>
      <c r="K73" s="30"/>
      <c r="L73" s="30"/>
      <c r="M73" s="30"/>
      <c r="N73" s="30"/>
      <c r="O73" s="30"/>
      <c r="P73" s="30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4">
        <v>5</v>
      </c>
      <c r="AJ73" s="34">
        <v>6</v>
      </c>
      <c r="AK73" s="34">
        <v>3</v>
      </c>
    </row>
    <row r="74" spans="1:37" ht="15" customHeight="1">
      <c r="A74" s="31" t="s">
        <v>132</v>
      </c>
      <c r="B74" s="30"/>
      <c r="C74" s="30" t="s">
        <v>133</v>
      </c>
      <c r="D74" s="30" t="s">
        <v>60</v>
      </c>
      <c r="E74" s="30" t="s">
        <v>55</v>
      </c>
      <c r="F74" s="31" t="s">
        <v>102</v>
      </c>
      <c r="G74" s="32"/>
      <c r="H74" s="30"/>
      <c r="I74" s="30"/>
      <c r="J74" s="30"/>
      <c r="K74" s="30"/>
      <c r="L74" s="30"/>
      <c r="M74" s="30"/>
      <c r="N74" s="30"/>
      <c r="O74" s="30"/>
      <c r="P74" s="30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>
        <v>4</v>
      </c>
      <c r="AH74" s="33">
        <v>4</v>
      </c>
      <c r="AI74" s="34">
        <v>2</v>
      </c>
      <c r="AJ74" s="34">
        <v>1</v>
      </c>
      <c r="AK74" s="34">
        <v>1</v>
      </c>
    </row>
    <row r="75" spans="1:37" ht="15" customHeight="1">
      <c r="A75" s="31" t="s">
        <v>132</v>
      </c>
      <c r="B75" s="30"/>
      <c r="C75" s="30" t="s">
        <v>133</v>
      </c>
      <c r="D75" s="30" t="s">
        <v>54</v>
      </c>
      <c r="E75" s="30" t="s">
        <v>55</v>
      </c>
      <c r="F75" s="31" t="s">
        <v>102</v>
      </c>
      <c r="G75" s="32"/>
      <c r="H75" s="30"/>
      <c r="I75" s="30"/>
      <c r="J75" s="30"/>
      <c r="K75" s="30"/>
      <c r="L75" s="30"/>
      <c r="M75" s="30"/>
      <c r="N75" s="30"/>
      <c r="O75" s="30"/>
      <c r="P75" s="30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4">
        <v>1</v>
      </c>
      <c r="AJ75" s="34">
        <v>6</v>
      </c>
      <c r="AK75" s="34">
        <v>2</v>
      </c>
    </row>
    <row r="76" spans="1:37" ht="15" customHeight="1">
      <c r="A76" s="31" t="s">
        <v>134</v>
      </c>
      <c r="B76" s="30"/>
      <c r="C76" s="30" t="s">
        <v>135</v>
      </c>
      <c r="D76" s="30" t="s">
        <v>60</v>
      </c>
      <c r="E76" s="30" t="s">
        <v>55</v>
      </c>
      <c r="F76" s="31" t="s">
        <v>102</v>
      </c>
      <c r="G76" s="32"/>
      <c r="H76" s="30"/>
      <c r="I76" s="30"/>
      <c r="J76" s="30"/>
      <c r="K76" s="30"/>
      <c r="L76" s="30"/>
      <c r="M76" s="30"/>
      <c r="N76" s="30"/>
      <c r="O76" s="30"/>
      <c r="P76" s="30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>
        <v>23</v>
      </c>
      <c r="AC76" s="33">
        <v>62</v>
      </c>
      <c r="AD76" s="33">
        <v>82</v>
      </c>
      <c r="AE76" s="33">
        <v>97</v>
      </c>
      <c r="AF76" s="33">
        <v>133</v>
      </c>
      <c r="AG76" s="33">
        <v>127</v>
      </c>
      <c r="AH76" s="33">
        <v>140</v>
      </c>
      <c r="AI76" s="34">
        <v>80</v>
      </c>
      <c r="AJ76" s="34">
        <v>37</v>
      </c>
      <c r="AK76" s="34"/>
    </row>
    <row r="77" spans="1:37" ht="15" customHeight="1" hidden="1">
      <c r="A77" s="31" t="s">
        <v>136</v>
      </c>
      <c r="B77" s="30" t="s">
        <v>137</v>
      </c>
      <c r="C77" s="30"/>
      <c r="D77" s="30"/>
      <c r="E77" s="30" t="s">
        <v>55</v>
      </c>
      <c r="F77" s="31" t="s">
        <v>102</v>
      </c>
      <c r="G77" s="32"/>
      <c r="H77" s="30">
        <v>12</v>
      </c>
      <c r="I77" s="30">
        <v>9</v>
      </c>
      <c r="J77" s="30">
        <v>19</v>
      </c>
      <c r="K77" s="30">
        <v>25</v>
      </c>
      <c r="L77" s="30">
        <v>34</v>
      </c>
      <c r="M77" s="30">
        <v>45</v>
      </c>
      <c r="N77" s="30">
        <v>21</v>
      </c>
      <c r="O77" s="30">
        <v>6</v>
      </c>
      <c r="P77" s="30">
        <v>1</v>
      </c>
      <c r="Q77" s="33">
        <v>1</v>
      </c>
      <c r="R77" s="33">
        <v>0</v>
      </c>
      <c r="S77" s="33">
        <v>1</v>
      </c>
      <c r="T77" s="33">
        <v>2</v>
      </c>
      <c r="U77" s="33">
        <v>0</v>
      </c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67"/>
      <c r="AJ77" s="67"/>
      <c r="AK77" s="67"/>
    </row>
    <row r="78" spans="1:37" ht="15" customHeight="1">
      <c r="A78" s="31" t="s">
        <v>535</v>
      </c>
      <c r="B78" s="30"/>
      <c r="C78" s="30" t="s">
        <v>531</v>
      </c>
      <c r="D78" s="30" t="s">
        <v>54</v>
      </c>
      <c r="E78" s="30" t="s">
        <v>55</v>
      </c>
      <c r="F78" s="31" t="s">
        <v>102</v>
      </c>
      <c r="G78" s="32"/>
      <c r="H78" s="30"/>
      <c r="I78" s="30"/>
      <c r="J78" s="30"/>
      <c r="K78" s="30"/>
      <c r="L78" s="30"/>
      <c r="M78" s="30"/>
      <c r="N78" s="30"/>
      <c r="O78" s="30"/>
      <c r="P78" s="30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4">
        <v>1</v>
      </c>
      <c r="AJ78" s="34">
        <v>2</v>
      </c>
      <c r="AK78" s="34">
        <v>1</v>
      </c>
    </row>
    <row r="79" spans="1:37" ht="15" customHeight="1">
      <c r="A79" s="31" t="s">
        <v>550</v>
      </c>
      <c r="B79" s="30"/>
      <c r="C79" s="30" t="s">
        <v>548</v>
      </c>
      <c r="D79" s="30" t="s">
        <v>47</v>
      </c>
      <c r="E79" s="30" t="s">
        <v>55</v>
      </c>
      <c r="F79" s="31" t="s">
        <v>102</v>
      </c>
      <c r="G79" s="32"/>
      <c r="H79" s="30"/>
      <c r="I79" s="30"/>
      <c r="J79" s="30"/>
      <c r="K79" s="30"/>
      <c r="L79" s="30"/>
      <c r="M79" s="30"/>
      <c r="N79" s="30"/>
      <c r="O79" s="30"/>
      <c r="P79" s="30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4"/>
      <c r="AJ79" s="34">
        <v>2</v>
      </c>
      <c r="AK79" s="34">
        <v>6</v>
      </c>
    </row>
    <row r="80" spans="1:37" ht="15" customHeight="1">
      <c r="A80" s="31" t="s">
        <v>536</v>
      </c>
      <c r="B80" s="30"/>
      <c r="C80" s="30" t="s">
        <v>532</v>
      </c>
      <c r="D80" s="30" t="s">
        <v>54</v>
      </c>
      <c r="E80" s="30" t="s">
        <v>55</v>
      </c>
      <c r="F80" s="31" t="s">
        <v>102</v>
      </c>
      <c r="G80" s="32"/>
      <c r="H80" s="30"/>
      <c r="I80" s="30"/>
      <c r="J80" s="30"/>
      <c r="K80" s="30"/>
      <c r="L80" s="30"/>
      <c r="M80" s="30"/>
      <c r="N80" s="30"/>
      <c r="O80" s="30"/>
      <c r="P80" s="30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4">
        <v>2</v>
      </c>
      <c r="AJ80" s="34">
        <v>6</v>
      </c>
      <c r="AK80" s="34">
        <v>5</v>
      </c>
    </row>
    <row r="81" spans="1:37" ht="15" customHeight="1">
      <c r="A81" s="31" t="s">
        <v>537</v>
      </c>
      <c r="B81" s="30"/>
      <c r="C81" s="30" t="s">
        <v>533</v>
      </c>
      <c r="D81" s="30" t="s">
        <v>54</v>
      </c>
      <c r="E81" s="30" t="s">
        <v>55</v>
      </c>
      <c r="F81" s="31" t="s">
        <v>102</v>
      </c>
      <c r="G81" s="32"/>
      <c r="H81" s="30"/>
      <c r="I81" s="30"/>
      <c r="J81" s="30"/>
      <c r="K81" s="30"/>
      <c r="L81" s="30"/>
      <c r="M81" s="30"/>
      <c r="N81" s="30"/>
      <c r="O81" s="30"/>
      <c r="P81" s="30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4">
        <v>2</v>
      </c>
      <c r="AJ81" s="34">
        <v>12</v>
      </c>
      <c r="AK81" s="34">
        <v>6</v>
      </c>
    </row>
    <row r="82" spans="1:37" ht="15" customHeight="1">
      <c r="A82" s="31" t="s">
        <v>537</v>
      </c>
      <c r="B82" s="30"/>
      <c r="C82" s="30" t="s">
        <v>533</v>
      </c>
      <c r="D82" s="30" t="s">
        <v>47</v>
      </c>
      <c r="E82" s="30" t="s">
        <v>55</v>
      </c>
      <c r="F82" s="31" t="s">
        <v>102</v>
      </c>
      <c r="G82" s="32"/>
      <c r="H82" s="30"/>
      <c r="I82" s="30"/>
      <c r="J82" s="30"/>
      <c r="K82" s="30"/>
      <c r="L82" s="30"/>
      <c r="M82" s="30"/>
      <c r="N82" s="30"/>
      <c r="O82" s="30"/>
      <c r="P82" s="30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4"/>
      <c r="AJ82" s="34"/>
      <c r="AK82" s="34">
        <v>4</v>
      </c>
    </row>
    <row r="83" spans="1:37" ht="15" customHeight="1">
      <c r="A83" s="31" t="s">
        <v>538</v>
      </c>
      <c r="B83" s="30"/>
      <c r="C83" s="30" t="s">
        <v>534</v>
      </c>
      <c r="D83" s="30" t="s">
        <v>54</v>
      </c>
      <c r="E83" s="30" t="s">
        <v>55</v>
      </c>
      <c r="F83" s="31" t="s">
        <v>102</v>
      </c>
      <c r="G83" s="32"/>
      <c r="H83" s="30"/>
      <c r="I83" s="30"/>
      <c r="J83" s="30"/>
      <c r="K83" s="30"/>
      <c r="L83" s="30"/>
      <c r="M83" s="30"/>
      <c r="N83" s="30"/>
      <c r="O83" s="30"/>
      <c r="P83" s="30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4">
        <v>12</v>
      </c>
      <c r="AJ83" s="34">
        <v>25</v>
      </c>
      <c r="AK83" s="34">
        <v>17</v>
      </c>
    </row>
    <row r="84" spans="1:37" ht="15" customHeight="1">
      <c r="A84" s="31" t="s">
        <v>136</v>
      </c>
      <c r="B84" s="30"/>
      <c r="C84" s="30" t="s">
        <v>138</v>
      </c>
      <c r="D84" s="30" t="s">
        <v>60</v>
      </c>
      <c r="E84" s="30" t="s">
        <v>55</v>
      </c>
      <c r="F84" s="31" t="s">
        <v>102</v>
      </c>
      <c r="G84" s="32"/>
      <c r="H84" s="30"/>
      <c r="I84" s="30"/>
      <c r="J84" s="30"/>
      <c r="K84" s="30"/>
      <c r="L84" s="30"/>
      <c r="M84" s="30"/>
      <c r="N84" s="30"/>
      <c r="O84" s="30"/>
      <c r="P84" s="30"/>
      <c r="Q84" s="33"/>
      <c r="R84" s="33"/>
      <c r="S84" s="33"/>
      <c r="T84" s="33"/>
      <c r="U84" s="33"/>
      <c r="V84" s="33"/>
      <c r="W84" s="33"/>
      <c r="X84" s="33"/>
      <c r="Y84" s="33">
        <v>1</v>
      </c>
      <c r="Z84" s="33">
        <v>3</v>
      </c>
      <c r="AA84" s="33">
        <v>3</v>
      </c>
      <c r="AB84" s="33">
        <v>1</v>
      </c>
      <c r="AC84" s="33">
        <v>1</v>
      </c>
      <c r="AD84" s="33">
        <v>1</v>
      </c>
      <c r="AE84" s="33"/>
      <c r="AF84" s="33"/>
      <c r="AG84" s="33"/>
      <c r="AH84" s="33"/>
      <c r="AI84" s="67"/>
      <c r="AJ84" s="67"/>
      <c r="AK84" s="67"/>
    </row>
    <row r="85" spans="1:37" ht="15" customHeight="1">
      <c r="A85" s="31" t="s">
        <v>139</v>
      </c>
      <c r="B85" s="30"/>
      <c r="C85" s="30" t="s">
        <v>140</v>
      </c>
      <c r="D85" s="30" t="s">
        <v>60</v>
      </c>
      <c r="E85" s="30" t="s">
        <v>55</v>
      </c>
      <c r="F85" s="31" t="s">
        <v>102</v>
      </c>
      <c r="G85" s="32"/>
      <c r="H85" s="30"/>
      <c r="I85" s="30"/>
      <c r="J85" s="30"/>
      <c r="K85" s="30"/>
      <c r="L85" s="30"/>
      <c r="M85" s="30"/>
      <c r="N85" s="30"/>
      <c r="O85" s="30"/>
      <c r="P85" s="30"/>
      <c r="Q85" s="33"/>
      <c r="R85" s="33"/>
      <c r="S85" s="33"/>
      <c r="T85" s="33"/>
      <c r="U85" s="33"/>
      <c r="V85" s="33"/>
      <c r="W85" s="33"/>
      <c r="X85" s="33"/>
      <c r="Y85" s="33">
        <v>1</v>
      </c>
      <c r="Z85" s="33">
        <v>6</v>
      </c>
      <c r="AA85" s="33">
        <v>25</v>
      </c>
      <c r="AB85" s="33">
        <v>38</v>
      </c>
      <c r="AC85" s="33">
        <v>55</v>
      </c>
      <c r="AD85" s="33">
        <v>59</v>
      </c>
      <c r="AE85" s="33">
        <v>58</v>
      </c>
      <c r="AF85" s="33">
        <v>77</v>
      </c>
      <c r="AG85" s="33">
        <v>86</v>
      </c>
      <c r="AH85" s="33">
        <v>70</v>
      </c>
      <c r="AI85" s="34">
        <v>30</v>
      </c>
      <c r="AJ85" s="34">
        <v>7</v>
      </c>
      <c r="AK85" s="34">
        <v>1</v>
      </c>
    </row>
    <row r="86" spans="1:37" ht="15" customHeight="1">
      <c r="A86" s="31" t="s">
        <v>141</v>
      </c>
      <c r="B86" s="30" t="s">
        <v>142</v>
      </c>
      <c r="C86" s="30" t="s">
        <v>143</v>
      </c>
      <c r="D86" s="30" t="s">
        <v>60</v>
      </c>
      <c r="E86" s="30" t="s">
        <v>55</v>
      </c>
      <c r="F86" s="31" t="s">
        <v>102</v>
      </c>
      <c r="G86" s="32"/>
      <c r="H86" s="30">
        <v>23</v>
      </c>
      <c r="I86" s="30">
        <v>22</v>
      </c>
      <c r="J86" s="30">
        <v>13</v>
      </c>
      <c r="K86" s="30">
        <v>16</v>
      </c>
      <c r="L86" s="30">
        <v>37</v>
      </c>
      <c r="M86" s="30">
        <v>57</v>
      </c>
      <c r="N86" s="30">
        <v>65</v>
      </c>
      <c r="O86" s="30">
        <v>78</v>
      </c>
      <c r="P86" s="30">
        <v>78</v>
      </c>
      <c r="Q86" s="33">
        <v>89</v>
      </c>
      <c r="R86" s="33">
        <v>78</v>
      </c>
      <c r="S86" s="33">
        <v>67</v>
      </c>
      <c r="T86" s="33">
        <v>63</v>
      </c>
      <c r="U86" s="33">
        <v>61</v>
      </c>
      <c r="V86" s="33">
        <v>64</v>
      </c>
      <c r="W86" s="33">
        <v>57</v>
      </c>
      <c r="X86" s="33">
        <v>56</v>
      </c>
      <c r="Y86" s="33">
        <v>60</v>
      </c>
      <c r="Z86" s="33">
        <v>73</v>
      </c>
      <c r="AA86" s="33">
        <v>73</v>
      </c>
      <c r="AB86" s="33">
        <v>75</v>
      </c>
      <c r="AC86" s="33">
        <v>59</v>
      </c>
      <c r="AD86" s="33">
        <v>68</v>
      </c>
      <c r="AE86" s="33">
        <v>74</v>
      </c>
      <c r="AF86" s="33">
        <v>73</v>
      </c>
      <c r="AG86" s="33">
        <v>64</v>
      </c>
      <c r="AH86" s="33">
        <v>72</v>
      </c>
      <c r="AI86" s="34">
        <v>86</v>
      </c>
      <c r="AJ86" s="34">
        <v>71</v>
      </c>
      <c r="AK86" s="34">
        <v>89</v>
      </c>
    </row>
    <row r="87" spans="1:37" ht="15" customHeight="1">
      <c r="A87" s="31" t="s">
        <v>554</v>
      </c>
      <c r="B87" s="30"/>
      <c r="C87" s="30" t="s">
        <v>546</v>
      </c>
      <c r="D87" s="30" t="s">
        <v>47</v>
      </c>
      <c r="E87" s="30" t="s">
        <v>55</v>
      </c>
      <c r="F87" s="31" t="s">
        <v>102</v>
      </c>
      <c r="G87" s="32"/>
      <c r="H87" s="30"/>
      <c r="I87" s="30"/>
      <c r="J87" s="30"/>
      <c r="K87" s="30"/>
      <c r="L87" s="30"/>
      <c r="M87" s="30"/>
      <c r="N87" s="30"/>
      <c r="O87" s="30"/>
      <c r="P87" s="30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4"/>
      <c r="AJ87" s="34">
        <v>13</v>
      </c>
      <c r="AK87" s="34">
        <v>17</v>
      </c>
    </row>
    <row r="88" spans="1:37" ht="15" customHeight="1">
      <c r="A88" s="31" t="s">
        <v>144</v>
      </c>
      <c r="B88" s="30"/>
      <c r="C88" s="30" t="s">
        <v>145</v>
      </c>
      <c r="D88" s="30" t="s">
        <v>60</v>
      </c>
      <c r="E88" s="30" t="s">
        <v>55</v>
      </c>
      <c r="F88" s="31" t="s">
        <v>102</v>
      </c>
      <c r="G88" s="32"/>
      <c r="H88" s="30"/>
      <c r="I88" s="30"/>
      <c r="J88" s="30"/>
      <c r="K88" s="30"/>
      <c r="L88" s="30"/>
      <c r="M88" s="30"/>
      <c r="N88" s="30"/>
      <c r="O88" s="30"/>
      <c r="P88" s="30"/>
      <c r="Q88" s="33"/>
      <c r="R88" s="33"/>
      <c r="S88" s="33"/>
      <c r="T88" s="33"/>
      <c r="U88" s="33"/>
      <c r="V88" s="33"/>
      <c r="W88" s="33"/>
      <c r="X88" s="33"/>
      <c r="Y88" s="33"/>
      <c r="Z88" s="33">
        <v>1</v>
      </c>
      <c r="AA88" s="33">
        <v>2</v>
      </c>
      <c r="AB88" s="33">
        <v>4</v>
      </c>
      <c r="AC88" s="33">
        <v>3</v>
      </c>
      <c r="AD88" s="33">
        <v>1</v>
      </c>
      <c r="AE88" s="33"/>
      <c r="AF88" s="33"/>
      <c r="AG88" s="33">
        <v>1</v>
      </c>
      <c r="AH88" s="33"/>
      <c r="AI88" s="67"/>
      <c r="AJ88" s="67"/>
      <c r="AK88" s="67"/>
    </row>
    <row r="89" spans="1:37" ht="15" customHeight="1">
      <c r="A89" s="31" t="s">
        <v>539</v>
      </c>
      <c r="B89" s="30"/>
      <c r="C89" s="30" t="s">
        <v>540</v>
      </c>
      <c r="D89" s="30" t="s">
        <v>60</v>
      </c>
      <c r="E89" s="30" t="s">
        <v>55</v>
      </c>
      <c r="F89" s="31" t="s">
        <v>102</v>
      </c>
      <c r="G89" s="32"/>
      <c r="H89" s="30"/>
      <c r="I89" s="30"/>
      <c r="J89" s="30"/>
      <c r="K89" s="30"/>
      <c r="L89" s="30"/>
      <c r="M89" s="30"/>
      <c r="N89" s="30"/>
      <c r="O89" s="30"/>
      <c r="P89" s="30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4">
        <v>75</v>
      </c>
      <c r="AJ89" s="34">
        <v>128</v>
      </c>
      <c r="AK89" s="34">
        <v>178</v>
      </c>
    </row>
    <row r="90" spans="1:37" ht="15" customHeight="1">
      <c r="A90" s="31" t="s">
        <v>146</v>
      </c>
      <c r="B90" s="30">
        <v>974</v>
      </c>
      <c r="C90" s="30" t="s">
        <v>147</v>
      </c>
      <c r="D90" s="30" t="s">
        <v>108</v>
      </c>
      <c r="E90" s="30" t="s">
        <v>55</v>
      </c>
      <c r="F90" s="31" t="s">
        <v>102</v>
      </c>
      <c r="G90" s="32"/>
      <c r="H90" s="33"/>
      <c r="I90" s="33"/>
      <c r="J90" s="33"/>
      <c r="K90" s="33"/>
      <c r="L90" s="33"/>
      <c r="M90" s="33"/>
      <c r="N90" s="30"/>
      <c r="O90" s="30"/>
      <c r="P90" s="30"/>
      <c r="Q90" s="33"/>
      <c r="R90" s="33"/>
      <c r="S90" s="33"/>
      <c r="T90" s="33"/>
      <c r="U90" s="33">
        <v>2</v>
      </c>
      <c r="V90" s="33">
        <v>4</v>
      </c>
      <c r="W90" s="33">
        <v>8</v>
      </c>
      <c r="X90" s="33">
        <v>4</v>
      </c>
      <c r="Y90" s="33">
        <v>6</v>
      </c>
      <c r="Z90" s="33">
        <v>3</v>
      </c>
      <c r="AA90" s="33">
        <v>1</v>
      </c>
      <c r="AB90" s="33"/>
      <c r="AC90" s="33">
        <v>1</v>
      </c>
      <c r="AD90" s="33"/>
      <c r="AE90" s="33"/>
      <c r="AF90" s="33"/>
      <c r="AG90" s="33"/>
      <c r="AH90" s="33"/>
      <c r="AI90" s="67"/>
      <c r="AJ90" s="67"/>
      <c r="AK90" s="67"/>
    </row>
    <row r="91" spans="1:37" ht="15" customHeight="1">
      <c r="A91" s="31" t="s">
        <v>148</v>
      </c>
      <c r="B91" s="30"/>
      <c r="C91" s="30" t="s">
        <v>149</v>
      </c>
      <c r="D91" s="30" t="s">
        <v>108</v>
      </c>
      <c r="E91" s="30" t="s">
        <v>55</v>
      </c>
      <c r="F91" s="31" t="s">
        <v>102</v>
      </c>
      <c r="G91" s="32"/>
      <c r="H91" s="33"/>
      <c r="I91" s="33"/>
      <c r="J91" s="33"/>
      <c r="K91" s="33"/>
      <c r="L91" s="33"/>
      <c r="M91" s="33"/>
      <c r="N91" s="30"/>
      <c r="O91" s="30"/>
      <c r="P91" s="30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>
        <v>2</v>
      </c>
      <c r="AC91" s="33"/>
      <c r="AD91" s="33"/>
      <c r="AE91" s="33"/>
      <c r="AF91" s="33"/>
      <c r="AG91" s="33"/>
      <c r="AH91" s="33"/>
      <c r="AI91" s="67"/>
      <c r="AJ91" s="67"/>
      <c r="AK91" s="67"/>
    </row>
    <row r="92" spans="1:37" ht="15" customHeight="1">
      <c r="A92" s="32"/>
      <c r="B92" s="33"/>
      <c r="C92" s="32"/>
      <c r="D92" s="32"/>
      <c r="E92" s="33"/>
      <c r="F92" s="31"/>
      <c r="G92" s="32"/>
      <c r="H92" s="33"/>
      <c r="I92" s="33"/>
      <c r="J92" s="33"/>
      <c r="K92" s="33"/>
      <c r="L92" s="30"/>
      <c r="M92" s="30"/>
      <c r="N92" s="30"/>
      <c r="O92" s="30"/>
      <c r="P92" s="30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67"/>
      <c r="AJ92" s="67"/>
      <c r="AK92" s="67"/>
    </row>
    <row r="93" spans="1:37" ht="15" customHeight="1">
      <c r="A93" s="40" t="s">
        <v>81</v>
      </c>
      <c r="B93" s="37"/>
      <c r="C93" s="38"/>
      <c r="D93" s="38"/>
      <c r="E93" s="37"/>
      <c r="F93" s="38" t="s">
        <v>102</v>
      </c>
      <c r="G93" s="38"/>
      <c r="H93" s="39">
        <f aca="true" t="shared" si="5" ref="H93:R93">SUM(H55:H92)</f>
        <v>77</v>
      </c>
      <c r="I93" s="39">
        <f t="shared" si="5"/>
        <v>91</v>
      </c>
      <c r="J93" s="39">
        <f t="shared" si="5"/>
        <v>102</v>
      </c>
      <c r="K93" s="39">
        <f t="shared" si="5"/>
        <v>140</v>
      </c>
      <c r="L93" s="39">
        <f t="shared" si="5"/>
        <v>198</v>
      </c>
      <c r="M93" s="39">
        <f t="shared" si="5"/>
        <v>218</v>
      </c>
      <c r="N93" s="39">
        <f t="shared" si="5"/>
        <v>185</v>
      </c>
      <c r="O93" s="39">
        <f t="shared" si="5"/>
        <v>236</v>
      </c>
      <c r="P93" s="39">
        <f t="shared" si="5"/>
        <v>231</v>
      </c>
      <c r="Q93" s="39">
        <f t="shared" si="5"/>
        <v>244</v>
      </c>
      <c r="R93" s="39">
        <f t="shared" si="5"/>
        <v>248</v>
      </c>
      <c r="S93" s="39">
        <f aca="true" t="shared" si="6" ref="S93:AI93">SUM(S53:S92)</f>
        <v>255</v>
      </c>
      <c r="T93" s="39">
        <f t="shared" si="6"/>
        <v>268</v>
      </c>
      <c r="U93" s="39">
        <f t="shared" si="6"/>
        <v>306</v>
      </c>
      <c r="V93" s="39">
        <f t="shared" si="6"/>
        <v>284</v>
      </c>
      <c r="W93" s="39">
        <f t="shared" si="6"/>
        <v>294</v>
      </c>
      <c r="X93" s="39">
        <f t="shared" si="6"/>
        <v>307</v>
      </c>
      <c r="Y93" s="39">
        <f t="shared" si="6"/>
        <v>356</v>
      </c>
      <c r="Z93" s="39">
        <f t="shared" si="6"/>
        <v>377</v>
      </c>
      <c r="AA93" s="39">
        <f t="shared" si="6"/>
        <v>420</v>
      </c>
      <c r="AB93" s="39">
        <f t="shared" si="6"/>
        <v>448</v>
      </c>
      <c r="AC93" s="39">
        <f t="shared" si="6"/>
        <v>474</v>
      </c>
      <c r="AD93" s="39">
        <f t="shared" si="6"/>
        <v>483</v>
      </c>
      <c r="AE93" s="39">
        <f t="shared" si="6"/>
        <v>485</v>
      </c>
      <c r="AF93" s="39">
        <f t="shared" si="6"/>
        <v>583</v>
      </c>
      <c r="AG93" s="39">
        <f t="shared" si="6"/>
        <v>594</v>
      </c>
      <c r="AH93" s="39">
        <f t="shared" si="6"/>
        <v>633</v>
      </c>
      <c r="AI93" s="39">
        <f t="shared" si="6"/>
        <v>619</v>
      </c>
      <c r="AJ93" s="39">
        <f>SUM(AJ53:AJ92)</f>
        <v>639</v>
      </c>
      <c r="AK93" s="39">
        <f>SUM(AK53:AK92)</f>
        <v>639</v>
      </c>
    </row>
    <row r="94" spans="1:37" ht="15" customHeight="1">
      <c r="A94" s="72" t="s">
        <v>509</v>
      </c>
      <c r="B94" s="73"/>
      <c r="C94" s="74"/>
      <c r="D94" s="74"/>
      <c r="E94" s="73"/>
      <c r="F94" s="74"/>
      <c r="G94" s="74"/>
      <c r="H94" s="73"/>
      <c r="I94" s="73"/>
      <c r="J94" s="73"/>
      <c r="K94" s="73"/>
      <c r="L94" s="74"/>
      <c r="M94" s="74"/>
      <c r="N94" s="74"/>
      <c r="O94" s="74"/>
      <c r="P94" s="74"/>
      <c r="Q94" s="74"/>
      <c r="R94" s="73"/>
      <c r="S94" s="73"/>
      <c r="T94" s="73"/>
      <c r="U94" s="73"/>
      <c r="V94" s="73"/>
      <c r="W94" s="73"/>
      <c r="X94" s="73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</row>
    <row r="95" spans="1:37" ht="15" customHeight="1">
      <c r="A95" s="32"/>
      <c r="B95" s="33"/>
      <c r="C95" s="32"/>
      <c r="D95" s="32"/>
      <c r="E95" s="33"/>
      <c r="F95" s="32"/>
      <c r="G95" s="32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67"/>
      <c r="AJ95" s="67"/>
      <c r="AK95" s="67"/>
    </row>
    <row r="96" spans="1:37" ht="15" customHeight="1">
      <c r="A96" s="32" t="s">
        <v>507</v>
      </c>
      <c r="B96" s="33"/>
      <c r="C96" s="33" t="s">
        <v>508</v>
      </c>
      <c r="D96" s="33" t="s">
        <v>54</v>
      </c>
      <c r="E96" s="33" t="s">
        <v>55</v>
      </c>
      <c r="F96" s="31" t="s">
        <v>152</v>
      </c>
      <c r="G96" s="32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>
        <v>119</v>
      </c>
      <c r="AJ96" s="33">
        <v>154</v>
      </c>
      <c r="AK96" s="33">
        <v>181</v>
      </c>
    </row>
    <row r="97" spans="1:37" ht="15" customHeight="1">
      <c r="A97" s="32" t="s">
        <v>150</v>
      </c>
      <c r="B97" s="33">
        <v>968</v>
      </c>
      <c r="C97" s="33" t="s">
        <v>151</v>
      </c>
      <c r="D97" s="33" t="s">
        <v>93</v>
      </c>
      <c r="E97" s="33" t="s">
        <v>31</v>
      </c>
      <c r="F97" s="31" t="s">
        <v>152</v>
      </c>
      <c r="G97" s="32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>
        <v>1</v>
      </c>
      <c r="X97" s="33"/>
      <c r="Y97" s="33"/>
      <c r="Z97" s="33">
        <v>1</v>
      </c>
      <c r="AA97" s="33">
        <v>2</v>
      </c>
      <c r="AB97" s="33">
        <v>5</v>
      </c>
      <c r="AC97" s="33">
        <v>2</v>
      </c>
      <c r="AD97" s="33"/>
      <c r="AE97" s="33">
        <v>3</v>
      </c>
      <c r="AF97" s="33">
        <v>5</v>
      </c>
      <c r="AG97" s="33">
        <v>5</v>
      </c>
      <c r="AH97" s="33">
        <v>2</v>
      </c>
      <c r="AI97" s="33"/>
      <c r="AJ97" s="33"/>
      <c r="AK97" s="33"/>
    </row>
    <row r="98" spans="1:37" ht="15" customHeight="1">
      <c r="A98" s="31" t="s">
        <v>153</v>
      </c>
      <c r="B98" s="30">
        <v>961</v>
      </c>
      <c r="C98" s="30" t="s">
        <v>154</v>
      </c>
      <c r="D98" s="30" t="s">
        <v>108</v>
      </c>
      <c r="E98" s="30" t="s">
        <v>31</v>
      </c>
      <c r="F98" s="31" t="s">
        <v>152</v>
      </c>
      <c r="G98" s="31"/>
      <c r="H98" s="33"/>
      <c r="I98" s="30"/>
      <c r="J98" s="33"/>
      <c r="K98" s="33"/>
      <c r="L98" s="33"/>
      <c r="M98" s="33"/>
      <c r="N98" s="30"/>
      <c r="O98" s="30"/>
      <c r="P98" s="30"/>
      <c r="Q98" s="33"/>
      <c r="R98" s="33"/>
      <c r="S98" s="33"/>
      <c r="T98" s="33"/>
      <c r="U98" s="33"/>
      <c r="V98" s="33"/>
      <c r="W98" s="33">
        <v>2</v>
      </c>
      <c r="X98" s="33">
        <v>1</v>
      </c>
      <c r="Y98" s="33">
        <v>2</v>
      </c>
      <c r="Z98" s="33">
        <v>4</v>
      </c>
      <c r="AA98" s="33">
        <v>2</v>
      </c>
      <c r="AB98" s="33">
        <v>4</v>
      </c>
      <c r="AC98" s="33">
        <v>5</v>
      </c>
      <c r="AD98" s="33">
        <v>6</v>
      </c>
      <c r="AE98" s="33">
        <v>6</v>
      </c>
      <c r="AF98" s="33">
        <v>4</v>
      </c>
      <c r="AG98" s="33">
        <v>2</v>
      </c>
      <c r="AH98" s="33">
        <v>1</v>
      </c>
      <c r="AI98" s="33">
        <v>2</v>
      </c>
      <c r="AJ98" s="33">
        <v>6</v>
      </c>
      <c r="AK98" s="33">
        <v>3</v>
      </c>
    </row>
    <row r="99" spans="1:37" ht="15" customHeight="1">
      <c r="A99" s="31" t="s">
        <v>153</v>
      </c>
      <c r="B99" s="30">
        <v>961</v>
      </c>
      <c r="C99" s="30" t="s">
        <v>154</v>
      </c>
      <c r="D99" s="30" t="s">
        <v>93</v>
      </c>
      <c r="E99" s="30" t="s">
        <v>31</v>
      </c>
      <c r="F99" s="31" t="s">
        <v>152</v>
      </c>
      <c r="G99" s="31"/>
      <c r="H99" s="33"/>
      <c r="I99" s="30"/>
      <c r="J99" s="33"/>
      <c r="K99" s="33"/>
      <c r="L99" s="33"/>
      <c r="M99" s="33"/>
      <c r="N99" s="30"/>
      <c r="O99" s="30"/>
      <c r="P99" s="30"/>
      <c r="Q99" s="33"/>
      <c r="R99" s="33"/>
      <c r="S99" s="33"/>
      <c r="T99" s="33"/>
      <c r="U99" s="33"/>
      <c r="V99" s="33">
        <v>7</v>
      </c>
      <c r="W99" s="33">
        <v>10</v>
      </c>
      <c r="X99" s="33">
        <v>5</v>
      </c>
      <c r="Y99" s="33">
        <v>4</v>
      </c>
      <c r="Z99" s="33">
        <v>17</v>
      </c>
      <c r="AA99" s="33">
        <v>15</v>
      </c>
      <c r="AB99" s="33">
        <v>9</v>
      </c>
      <c r="AC99" s="33">
        <v>5</v>
      </c>
      <c r="AD99" s="33">
        <v>5</v>
      </c>
      <c r="AE99" s="33">
        <v>11</v>
      </c>
      <c r="AF99" s="33">
        <v>13</v>
      </c>
      <c r="AG99" s="33">
        <v>1</v>
      </c>
      <c r="AH99" s="33">
        <v>7</v>
      </c>
      <c r="AI99" s="33">
        <v>6</v>
      </c>
      <c r="AJ99" s="33">
        <v>4</v>
      </c>
      <c r="AK99" s="33">
        <v>10</v>
      </c>
    </row>
    <row r="100" spans="1:37" ht="15" customHeight="1">
      <c r="A100" s="31" t="s">
        <v>155</v>
      </c>
      <c r="B100" s="30"/>
      <c r="C100" s="30" t="s">
        <v>156</v>
      </c>
      <c r="D100" s="30" t="s">
        <v>108</v>
      </c>
      <c r="E100" s="30" t="s">
        <v>31</v>
      </c>
      <c r="F100" s="31" t="s">
        <v>152</v>
      </c>
      <c r="G100" s="31"/>
      <c r="H100" s="33"/>
      <c r="I100" s="30"/>
      <c r="J100" s="33"/>
      <c r="K100" s="33"/>
      <c r="L100" s="33"/>
      <c r="M100" s="33"/>
      <c r="N100" s="30"/>
      <c r="O100" s="30"/>
      <c r="P100" s="30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>
        <v>3</v>
      </c>
      <c r="AH100" s="33">
        <v>1</v>
      </c>
      <c r="AI100" s="33"/>
      <c r="AJ100" s="33"/>
      <c r="AK100" s="33">
        <v>1</v>
      </c>
    </row>
    <row r="101" spans="1:37" ht="15" customHeight="1">
      <c r="A101" s="31" t="s">
        <v>155</v>
      </c>
      <c r="B101" s="30"/>
      <c r="C101" s="30" t="s">
        <v>156</v>
      </c>
      <c r="D101" s="30" t="s">
        <v>93</v>
      </c>
      <c r="E101" s="30" t="s">
        <v>31</v>
      </c>
      <c r="F101" s="31" t="s">
        <v>152</v>
      </c>
      <c r="G101" s="31"/>
      <c r="H101" s="33"/>
      <c r="I101" s="30"/>
      <c r="J101" s="33"/>
      <c r="K101" s="33"/>
      <c r="L101" s="33"/>
      <c r="M101" s="33"/>
      <c r="N101" s="30"/>
      <c r="O101" s="30"/>
      <c r="P101" s="30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>
        <v>6</v>
      </c>
      <c r="AH101" s="33">
        <v>1</v>
      </c>
      <c r="AI101" s="33">
        <v>1</v>
      </c>
      <c r="AJ101" s="33">
        <v>2</v>
      </c>
      <c r="AK101" s="33">
        <v>5</v>
      </c>
    </row>
    <row r="102" spans="1:37" ht="15" customHeight="1">
      <c r="A102" s="31" t="s">
        <v>157</v>
      </c>
      <c r="B102" s="30"/>
      <c r="C102" s="30" t="s">
        <v>158</v>
      </c>
      <c r="D102" s="30" t="s">
        <v>44</v>
      </c>
      <c r="E102" s="30" t="s">
        <v>31</v>
      </c>
      <c r="F102" s="31" t="s">
        <v>152</v>
      </c>
      <c r="G102" s="31"/>
      <c r="H102" s="33"/>
      <c r="I102" s="30"/>
      <c r="J102" s="33"/>
      <c r="K102" s="33"/>
      <c r="L102" s="33"/>
      <c r="M102" s="33"/>
      <c r="N102" s="30"/>
      <c r="O102" s="30"/>
      <c r="P102" s="30"/>
      <c r="Q102" s="33"/>
      <c r="R102" s="33"/>
      <c r="S102" s="33"/>
      <c r="T102" s="33"/>
      <c r="U102" s="33"/>
      <c r="V102" s="33"/>
      <c r="W102" s="33"/>
      <c r="X102" s="33">
        <v>2</v>
      </c>
      <c r="Y102" s="33">
        <v>5</v>
      </c>
      <c r="Z102" s="33">
        <v>14</v>
      </c>
      <c r="AA102" s="33">
        <v>7</v>
      </c>
      <c r="AB102" s="33">
        <v>13</v>
      </c>
      <c r="AC102" s="33">
        <v>15</v>
      </c>
      <c r="AD102" s="33">
        <v>7</v>
      </c>
      <c r="AE102" s="33">
        <v>17</v>
      </c>
      <c r="AF102" s="33">
        <v>25</v>
      </c>
      <c r="AG102" s="33">
        <v>21</v>
      </c>
      <c r="AH102" s="33">
        <v>27</v>
      </c>
      <c r="AI102" s="33">
        <v>10</v>
      </c>
      <c r="AJ102" s="33">
        <v>3</v>
      </c>
      <c r="AK102" s="33"/>
    </row>
    <row r="103" spans="1:37" ht="15" customHeight="1" hidden="1">
      <c r="A103" s="31" t="s">
        <v>157</v>
      </c>
      <c r="B103" s="30"/>
      <c r="C103" s="30" t="s">
        <v>158</v>
      </c>
      <c r="D103" s="30" t="s">
        <v>44</v>
      </c>
      <c r="E103" s="30" t="s">
        <v>31</v>
      </c>
      <c r="F103" s="31" t="s">
        <v>152</v>
      </c>
      <c r="G103" s="31" t="s">
        <v>159</v>
      </c>
      <c r="H103" s="33"/>
      <c r="I103" s="30">
        <v>1</v>
      </c>
      <c r="J103" s="33"/>
      <c r="K103" s="33"/>
      <c r="L103" s="33"/>
      <c r="M103" s="33">
        <v>0</v>
      </c>
      <c r="N103" s="30">
        <v>2</v>
      </c>
      <c r="O103" s="30">
        <v>2</v>
      </c>
      <c r="P103" s="30">
        <v>1</v>
      </c>
      <c r="Q103" s="33">
        <v>2</v>
      </c>
      <c r="R103" s="33">
        <v>0</v>
      </c>
      <c r="S103" s="33">
        <v>0</v>
      </c>
      <c r="T103" s="33">
        <v>0</v>
      </c>
      <c r="U103" s="33">
        <v>0</v>
      </c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1:37" ht="15" customHeight="1">
      <c r="A104" s="32" t="s">
        <v>160</v>
      </c>
      <c r="B104" s="33">
        <v>239</v>
      </c>
      <c r="C104" s="33" t="s">
        <v>161</v>
      </c>
      <c r="D104" s="33" t="s">
        <v>44</v>
      </c>
      <c r="E104" s="33" t="s">
        <v>31</v>
      </c>
      <c r="F104" s="32" t="s">
        <v>152</v>
      </c>
      <c r="G104" s="32" t="s">
        <v>159</v>
      </c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>
        <v>13</v>
      </c>
      <c r="V104" s="33">
        <v>12</v>
      </c>
      <c r="W104" s="33">
        <v>10</v>
      </c>
      <c r="X104" s="33">
        <v>5</v>
      </c>
      <c r="Y104" s="33">
        <v>6</v>
      </c>
      <c r="Z104" s="33">
        <v>4</v>
      </c>
      <c r="AA104" s="33">
        <v>3</v>
      </c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1:37" ht="15" customHeight="1" hidden="1">
      <c r="A105" s="31" t="s">
        <v>162</v>
      </c>
      <c r="B105" s="30" t="s">
        <v>163</v>
      </c>
      <c r="C105" s="30"/>
      <c r="D105" s="30"/>
      <c r="E105" s="30" t="s">
        <v>31</v>
      </c>
      <c r="F105" s="31" t="s">
        <v>152</v>
      </c>
      <c r="G105" s="31" t="s">
        <v>159</v>
      </c>
      <c r="H105" s="30">
        <v>14</v>
      </c>
      <c r="I105" s="30">
        <v>16</v>
      </c>
      <c r="J105" s="30">
        <v>12</v>
      </c>
      <c r="K105" s="30">
        <v>9</v>
      </c>
      <c r="L105" s="30">
        <v>18</v>
      </c>
      <c r="M105" s="30">
        <v>41</v>
      </c>
      <c r="N105" s="30">
        <v>38</v>
      </c>
      <c r="O105" s="30">
        <v>55</v>
      </c>
      <c r="P105" s="30">
        <v>60</v>
      </c>
      <c r="Q105" s="33">
        <v>44</v>
      </c>
      <c r="R105" s="33">
        <v>32</v>
      </c>
      <c r="S105" s="33">
        <v>19</v>
      </c>
      <c r="T105" s="33">
        <v>17</v>
      </c>
      <c r="U105" s="33">
        <v>0</v>
      </c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1:37" ht="15" customHeight="1" hidden="1">
      <c r="A106" s="31" t="s">
        <v>164</v>
      </c>
      <c r="B106" s="30"/>
      <c r="C106" s="30" t="s">
        <v>165</v>
      </c>
      <c r="D106" s="30" t="s">
        <v>93</v>
      </c>
      <c r="E106" s="30" t="s">
        <v>31</v>
      </c>
      <c r="F106" s="31" t="s">
        <v>152</v>
      </c>
      <c r="G106" s="31" t="s">
        <v>159</v>
      </c>
      <c r="H106" s="30"/>
      <c r="I106" s="30"/>
      <c r="J106" s="30"/>
      <c r="K106" s="30"/>
      <c r="L106" s="30"/>
      <c r="M106" s="30"/>
      <c r="N106" s="30"/>
      <c r="O106" s="30"/>
      <c r="P106" s="30"/>
      <c r="Q106" s="33"/>
      <c r="R106" s="33"/>
      <c r="S106" s="33"/>
      <c r="T106" s="33"/>
      <c r="U106" s="33"/>
      <c r="V106" s="33"/>
      <c r="W106" s="33"/>
      <c r="X106" s="33"/>
      <c r="Y106" s="33">
        <v>1</v>
      </c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1:37" ht="15" customHeight="1">
      <c r="A107" s="31" t="s">
        <v>166</v>
      </c>
      <c r="B107" s="30"/>
      <c r="C107" s="30" t="s">
        <v>167</v>
      </c>
      <c r="D107" s="30" t="s">
        <v>44</v>
      </c>
      <c r="E107" s="30" t="s">
        <v>31</v>
      </c>
      <c r="F107" s="31" t="s">
        <v>152</v>
      </c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3"/>
      <c r="R107" s="33"/>
      <c r="S107" s="33"/>
      <c r="T107" s="33"/>
      <c r="U107" s="33"/>
      <c r="V107" s="33"/>
      <c r="W107" s="33"/>
      <c r="X107" s="33"/>
      <c r="Y107" s="33"/>
      <c r="Z107" s="33">
        <v>4</v>
      </c>
      <c r="AA107" s="33">
        <v>17</v>
      </c>
      <c r="AB107" s="33">
        <v>15</v>
      </c>
      <c r="AC107" s="33">
        <v>4</v>
      </c>
      <c r="AD107" s="33"/>
      <c r="AE107" s="33"/>
      <c r="AF107" s="33"/>
      <c r="AG107" s="33"/>
      <c r="AH107" s="33"/>
      <c r="AI107" s="33"/>
      <c r="AJ107" s="33"/>
      <c r="AK107" s="33"/>
    </row>
    <row r="108" spans="1:37" ht="15" customHeight="1">
      <c r="A108" s="31" t="s">
        <v>168</v>
      </c>
      <c r="B108" s="30" t="s">
        <v>169</v>
      </c>
      <c r="C108" s="30" t="s">
        <v>170</v>
      </c>
      <c r="D108" s="30" t="s">
        <v>60</v>
      </c>
      <c r="E108" s="30" t="s">
        <v>55</v>
      </c>
      <c r="F108" s="31" t="s">
        <v>152</v>
      </c>
      <c r="G108" s="32"/>
      <c r="H108" s="33"/>
      <c r="I108" s="30">
        <v>2</v>
      </c>
      <c r="J108" s="30">
        <v>3</v>
      </c>
      <c r="K108" s="30">
        <v>8</v>
      </c>
      <c r="L108" s="30">
        <v>13</v>
      </c>
      <c r="M108" s="30">
        <v>13</v>
      </c>
      <c r="N108" s="30">
        <v>16</v>
      </c>
      <c r="O108" s="30">
        <v>23</v>
      </c>
      <c r="P108" s="30">
        <v>19</v>
      </c>
      <c r="Q108" s="33">
        <v>19</v>
      </c>
      <c r="R108" s="33">
        <v>22</v>
      </c>
      <c r="S108" s="33">
        <v>22</v>
      </c>
      <c r="T108" s="33">
        <v>21</v>
      </c>
      <c r="U108" s="33">
        <v>26</v>
      </c>
      <c r="V108" s="33">
        <v>16</v>
      </c>
      <c r="W108" s="33">
        <v>15</v>
      </c>
      <c r="X108" s="33">
        <v>21</v>
      </c>
      <c r="Y108" s="33">
        <v>17</v>
      </c>
      <c r="Z108" s="33">
        <v>21</v>
      </c>
      <c r="AA108" s="33">
        <v>28</v>
      </c>
      <c r="AB108" s="33">
        <v>27</v>
      </c>
      <c r="AC108" s="33">
        <v>46</v>
      </c>
      <c r="AD108" s="33">
        <v>37</v>
      </c>
      <c r="AE108" s="33">
        <v>38</v>
      </c>
      <c r="AF108" s="33">
        <v>58</v>
      </c>
      <c r="AG108" s="33">
        <v>84</v>
      </c>
      <c r="AH108" s="33">
        <v>106</v>
      </c>
      <c r="AI108" s="33">
        <v>1</v>
      </c>
      <c r="AJ108" s="33"/>
      <c r="AK108" s="33"/>
    </row>
    <row r="109" spans="1:37" ht="15" customHeight="1">
      <c r="A109" s="32"/>
      <c r="B109" s="33"/>
      <c r="C109" s="32"/>
      <c r="D109" s="32"/>
      <c r="E109" s="33"/>
      <c r="F109" s="32"/>
      <c r="G109" s="32"/>
      <c r="H109" s="33"/>
      <c r="I109" s="33"/>
      <c r="J109" s="33"/>
      <c r="K109" s="33"/>
      <c r="L109" s="30"/>
      <c r="M109" s="30"/>
      <c r="N109" s="30"/>
      <c r="O109" s="30"/>
      <c r="P109" s="30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1:37" ht="15" customHeight="1">
      <c r="A110" s="40" t="s">
        <v>81</v>
      </c>
      <c r="B110" s="37"/>
      <c r="C110" s="38"/>
      <c r="D110" s="38"/>
      <c r="E110" s="37"/>
      <c r="F110" s="38" t="s">
        <v>152</v>
      </c>
      <c r="G110" s="38"/>
      <c r="H110" s="39">
        <f aca="true" t="shared" si="7" ref="H110:R110">SUM(H103:H109)</f>
        <v>14</v>
      </c>
      <c r="I110" s="39">
        <f t="shared" si="7"/>
        <v>19</v>
      </c>
      <c r="J110" s="39">
        <f t="shared" si="7"/>
        <v>15</v>
      </c>
      <c r="K110" s="39">
        <f t="shared" si="7"/>
        <v>17</v>
      </c>
      <c r="L110" s="39">
        <f t="shared" si="7"/>
        <v>31</v>
      </c>
      <c r="M110" s="39">
        <f t="shared" si="7"/>
        <v>54</v>
      </c>
      <c r="N110" s="39">
        <f t="shared" si="7"/>
        <v>56</v>
      </c>
      <c r="O110" s="39">
        <f t="shared" si="7"/>
        <v>80</v>
      </c>
      <c r="P110" s="39">
        <f t="shared" si="7"/>
        <v>80</v>
      </c>
      <c r="Q110" s="39">
        <f t="shared" si="7"/>
        <v>65</v>
      </c>
      <c r="R110" s="39">
        <f t="shared" si="7"/>
        <v>54</v>
      </c>
      <c r="S110" s="39">
        <f aca="true" t="shared" si="8" ref="S110:AH110">SUM(S97:S109)</f>
        <v>41</v>
      </c>
      <c r="T110" s="39">
        <f t="shared" si="8"/>
        <v>38</v>
      </c>
      <c r="U110" s="39">
        <f t="shared" si="8"/>
        <v>39</v>
      </c>
      <c r="V110" s="39">
        <f t="shared" si="8"/>
        <v>35</v>
      </c>
      <c r="W110" s="39">
        <f t="shared" si="8"/>
        <v>38</v>
      </c>
      <c r="X110" s="39">
        <f t="shared" si="8"/>
        <v>34</v>
      </c>
      <c r="Y110" s="39">
        <f t="shared" si="8"/>
        <v>35</v>
      </c>
      <c r="Z110" s="39">
        <f t="shared" si="8"/>
        <v>65</v>
      </c>
      <c r="AA110" s="39">
        <f t="shared" si="8"/>
        <v>74</v>
      </c>
      <c r="AB110" s="39">
        <f t="shared" si="8"/>
        <v>73</v>
      </c>
      <c r="AC110" s="39">
        <f t="shared" si="8"/>
        <v>77</v>
      </c>
      <c r="AD110" s="39">
        <f t="shared" si="8"/>
        <v>55</v>
      </c>
      <c r="AE110" s="39">
        <f t="shared" si="8"/>
        <v>75</v>
      </c>
      <c r="AF110" s="39">
        <f t="shared" si="8"/>
        <v>105</v>
      </c>
      <c r="AG110" s="39">
        <f t="shared" si="8"/>
        <v>122</v>
      </c>
      <c r="AH110" s="39">
        <f t="shared" si="8"/>
        <v>145</v>
      </c>
      <c r="AI110" s="39">
        <f>SUM(AI96:AI109)</f>
        <v>139</v>
      </c>
      <c r="AJ110" s="39">
        <f>SUM(AJ96:AJ109)</f>
        <v>169</v>
      </c>
      <c r="AK110" s="39">
        <f>SUM(AK96:AK109)</f>
        <v>200</v>
      </c>
    </row>
    <row r="111" spans="1:37" ht="15" customHeight="1">
      <c r="A111" s="72" t="s">
        <v>516</v>
      </c>
      <c r="B111" s="73"/>
      <c r="C111" s="74"/>
      <c r="D111" s="74"/>
      <c r="E111" s="73"/>
      <c r="F111" s="74"/>
      <c r="G111" s="74"/>
      <c r="H111" s="73"/>
      <c r="I111" s="73"/>
      <c r="J111" s="73"/>
      <c r="K111" s="73"/>
      <c r="L111" s="74"/>
      <c r="M111" s="74"/>
      <c r="N111" s="74"/>
      <c r="O111" s="74"/>
      <c r="P111" s="74"/>
      <c r="Q111" s="74"/>
      <c r="R111" s="73"/>
      <c r="S111" s="73"/>
      <c r="T111" s="73"/>
      <c r="U111" s="73"/>
      <c r="V111" s="73"/>
      <c r="W111" s="73"/>
      <c r="X111" s="73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</row>
    <row r="112" spans="1:37" ht="15" customHeight="1">
      <c r="A112" s="32"/>
      <c r="B112" s="33"/>
      <c r="C112" s="32"/>
      <c r="D112" s="32"/>
      <c r="E112" s="33"/>
      <c r="F112" s="32"/>
      <c r="G112" s="32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67"/>
      <c r="AJ112" s="67"/>
      <c r="AK112" s="67"/>
    </row>
    <row r="113" spans="1:37" ht="15" customHeight="1">
      <c r="A113" s="31" t="s">
        <v>171</v>
      </c>
      <c r="B113" s="30" t="s">
        <v>172</v>
      </c>
      <c r="C113" s="30" t="s">
        <v>173</v>
      </c>
      <c r="D113" s="30" t="s">
        <v>93</v>
      </c>
      <c r="E113" s="30" t="s">
        <v>31</v>
      </c>
      <c r="F113" s="31" t="s">
        <v>174</v>
      </c>
      <c r="G113" s="32"/>
      <c r="H113" s="33"/>
      <c r="I113" s="30">
        <v>1</v>
      </c>
      <c r="J113" s="30">
        <v>3</v>
      </c>
      <c r="K113" s="30">
        <v>6</v>
      </c>
      <c r="L113" s="30">
        <v>11</v>
      </c>
      <c r="M113" s="30">
        <v>9</v>
      </c>
      <c r="N113" s="30">
        <v>7</v>
      </c>
      <c r="O113" s="30">
        <v>7</v>
      </c>
      <c r="P113" s="30">
        <v>12</v>
      </c>
      <c r="Q113" s="33">
        <v>10</v>
      </c>
      <c r="R113" s="33">
        <v>8</v>
      </c>
      <c r="S113" s="33">
        <v>13</v>
      </c>
      <c r="T113" s="33">
        <v>13</v>
      </c>
      <c r="U113" s="33">
        <v>12</v>
      </c>
      <c r="V113" s="33">
        <v>12</v>
      </c>
      <c r="W113" s="33">
        <v>8</v>
      </c>
      <c r="X113" s="33">
        <v>10</v>
      </c>
      <c r="Y113" s="33">
        <v>9</v>
      </c>
      <c r="Z113" s="33">
        <v>7</v>
      </c>
      <c r="AA113" s="33">
        <v>8</v>
      </c>
      <c r="AB113" s="33">
        <v>8</v>
      </c>
      <c r="AC113" s="33">
        <v>12</v>
      </c>
      <c r="AD113" s="33">
        <v>8</v>
      </c>
      <c r="AE113" s="33">
        <v>9</v>
      </c>
      <c r="AF113" s="33">
        <v>7</v>
      </c>
      <c r="AG113" s="33">
        <v>5</v>
      </c>
      <c r="AH113" s="33">
        <v>9</v>
      </c>
      <c r="AI113" s="33">
        <v>12</v>
      </c>
      <c r="AJ113" s="33">
        <v>10</v>
      </c>
      <c r="AK113" s="33">
        <v>8</v>
      </c>
    </row>
    <row r="114" spans="1:37" ht="15" customHeight="1">
      <c r="A114" s="31" t="s">
        <v>175</v>
      </c>
      <c r="B114" s="30" t="s">
        <v>176</v>
      </c>
      <c r="C114" s="30" t="s">
        <v>177</v>
      </c>
      <c r="D114" s="30" t="s">
        <v>85</v>
      </c>
      <c r="E114" s="30" t="s">
        <v>31</v>
      </c>
      <c r="F114" s="31" t="s">
        <v>174</v>
      </c>
      <c r="G114" s="32"/>
      <c r="H114" s="30">
        <v>67</v>
      </c>
      <c r="I114" s="30">
        <v>76</v>
      </c>
      <c r="J114" s="30">
        <v>81</v>
      </c>
      <c r="K114" s="30">
        <v>80</v>
      </c>
      <c r="L114" s="30">
        <v>111</v>
      </c>
      <c r="M114" s="30">
        <v>102</v>
      </c>
      <c r="N114" s="30">
        <v>82</v>
      </c>
      <c r="O114" s="30">
        <v>99</v>
      </c>
      <c r="P114" s="30">
        <v>94</v>
      </c>
      <c r="Q114" s="33">
        <v>93</v>
      </c>
      <c r="R114" s="33">
        <v>95</v>
      </c>
      <c r="S114" s="33">
        <v>91</v>
      </c>
      <c r="T114" s="33">
        <v>71</v>
      </c>
      <c r="U114" s="33">
        <v>69</v>
      </c>
      <c r="V114" s="33">
        <v>63</v>
      </c>
      <c r="W114" s="33">
        <v>71</v>
      </c>
      <c r="X114" s="33">
        <v>70</v>
      </c>
      <c r="Y114" s="33">
        <v>71</v>
      </c>
      <c r="Z114" s="33">
        <v>70</v>
      </c>
      <c r="AA114" s="33">
        <v>59</v>
      </c>
      <c r="AB114" s="33">
        <v>68</v>
      </c>
      <c r="AC114" s="33">
        <v>63</v>
      </c>
      <c r="AD114" s="33">
        <v>64</v>
      </c>
      <c r="AE114" s="33">
        <v>38</v>
      </c>
      <c r="AF114" s="33">
        <v>25</v>
      </c>
      <c r="AG114" s="33">
        <v>22</v>
      </c>
      <c r="AH114" s="33">
        <v>25</v>
      </c>
      <c r="AI114" s="33">
        <v>17</v>
      </c>
      <c r="AJ114" s="33">
        <v>8</v>
      </c>
      <c r="AK114" s="33">
        <v>5</v>
      </c>
    </row>
    <row r="115" spans="1:37" ht="15" customHeight="1">
      <c r="A115" s="32" t="s">
        <v>401</v>
      </c>
      <c r="B115" s="33"/>
      <c r="C115" s="33" t="s">
        <v>402</v>
      </c>
      <c r="D115" s="33" t="s">
        <v>85</v>
      </c>
      <c r="E115" s="30" t="s">
        <v>31</v>
      </c>
      <c r="F115" s="31" t="s">
        <v>174</v>
      </c>
      <c r="G115" s="32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>
        <v>6</v>
      </c>
      <c r="AA115" s="33">
        <v>17</v>
      </c>
      <c r="AB115" s="33">
        <v>21</v>
      </c>
      <c r="AC115" s="33">
        <v>17</v>
      </c>
      <c r="AD115" s="33">
        <v>12</v>
      </c>
      <c r="AE115" s="33">
        <v>9</v>
      </c>
      <c r="AF115" s="33">
        <v>8</v>
      </c>
      <c r="AG115" s="33">
        <v>8</v>
      </c>
      <c r="AH115" s="33">
        <v>7</v>
      </c>
      <c r="AI115" s="33">
        <v>3</v>
      </c>
      <c r="AJ115" s="33"/>
      <c r="AK115" s="33"/>
    </row>
    <row r="116" spans="1:37" ht="15" customHeight="1">
      <c r="A116" s="32" t="s">
        <v>403</v>
      </c>
      <c r="B116" s="33"/>
      <c r="C116" s="33" t="s">
        <v>404</v>
      </c>
      <c r="D116" s="33" t="s">
        <v>85</v>
      </c>
      <c r="E116" s="30" t="s">
        <v>31</v>
      </c>
      <c r="F116" s="31" t="s">
        <v>174</v>
      </c>
      <c r="G116" s="32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>
        <v>5</v>
      </c>
      <c r="AA116" s="33">
        <v>10</v>
      </c>
      <c r="AB116" s="33">
        <v>6</v>
      </c>
      <c r="AC116" s="33">
        <v>6</v>
      </c>
      <c r="AD116" s="33">
        <v>10</v>
      </c>
      <c r="AE116" s="33">
        <v>7</v>
      </c>
      <c r="AF116" s="33">
        <v>5</v>
      </c>
      <c r="AG116" s="33">
        <v>4</v>
      </c>
      <c r="AH116" s="33">
        <v>5</v>
      </c>
      <c r="AI116" s="33">
        <v>2</v>
      </c>
      <c r="AJ116" s="33">
        <v>2</v>
      </c>
      <c r="AK116" s="33"/>
    </row>
    <row r="117" spans="1:37" ht="15" customHeight="1">
      <c r="A117" s="32" t="s">
        <v>405</v>
      </c>
      <c r="B117" s="33"/>
      <c r="C117" s="33" t="s">
        <v>406</v>
      </c>
      <c r="D117" s="33" t="s">
        <v>85</v>
      </c>
      <c r="E117" s="30" t="s">
        <v>31</v>
      </c>
      <c r="F117" s="31" t="s">
        <v>174</v>
      </c>
      <c r="G117" s="32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>
        <v>4</v>
      </c>
      <c r="AF117" s="33">
        <v>5</v>
      </c>
      <c r="AG117" s="33">
        <v>6</v>
      </c>
      <c r="AH117" s="33">
        <v>10</v>
      </c>
      <c r="AI117" s="33">
        <v>2</v>
      </c>
      <c r="AJ117" s="33">
        <v>1</v>
      </c>
      <c r="AK117" s="33"/>
    </row>
    <row r="118" spans="1:37" ht="15" customHeight="1">
      <c r="A118" s="31" t="s">
        <v>517</v>
      </c>
      <c r="B118" s="30"/>
      <c r="C118" s="30" t="s">
        <v>518</v>
      </c>
      <c r="D118" s="30" t="s">
        <v>85</v>
      </c>
      <c r="E118" s="30" t="s">
        <v>31</v>
      </c>
      <c r="F118" s="31" t="s">
        <v>174</v>
      </c>
      <c r="G118" s="32"/>
      <c r="H118" s="30"/>
      <c r="I118" s="30"/>
      <c r="J118" s="30"/>
      <c r="K118" s="30"/>
      <c r="L118" s="30"/>
      <c r="M118" s="30"/>
      <c r="N118" s="30"/>
      <c r="O118" s="30"/>
      <c r="P118" s="30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>
        <v>3</v>
      </c>
      <c r="AJ118" s="33">
        <v>2</v>
      </c>
      <c r="AK118" s="33">
        <v>1</v>
      </c>
    </row>
    <row r="119" spans="1:37" ht="15" customHeight="1">
      <c r="A119" s="32" t="s">
        <v>407</v>
      </c>
      <c r="B119" s="33"/>
      <c r="C119" s="33" t="s">
        <v>408</v>
      </c>
      <c r="D119" s="33" t="s">
        <v>85</v>
      </c>
      <c r="E119" s="30" t="s">
        <v>31</v>
      </c>
      <c r="F119" s="31" t="s">
        <v>174</v>
      </c>
      <c r="G119" s="32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>
        <v>7</v>
      </c>
      <c r="AA119" s="33">
        <v>10</v>
      </c>
      <c r="AB119" s="33">
        <v>15</v>
      </c>
      <c r="AC119" s="33">
        <v>14</v>
      </c>
      <c r="AD119" s="33">
        <v>8</v>
      </c>
      <c r="AE119" s="33">
        <v>5</v>
      </c>
      <c r="AF119" s="33">
        <v>7</v>
      </c>
      <c r="AG119" s="33">
        <v>9</v>
      </c>
      <c r="AH119" s="33">
        <v>16</v>
      </c>
      <c r="AI119" s="33">
        <v>26</v>
      </c>
      <c r="AJ119" s="33">
        <v>28</v>
      </c>
      <c r="AK119" s="33">
        <v>27</v>
      </c>
    </row>
    <row r="120" spans="1:37" ht="15" customHeight="1">
      <c r="A120" s="32" t="s">
        <v>409</v>
      </c>
      <c r="B120" s="33"/>
      <c r="C120" s="33" t="s">
        <v>410</v>
      </c>
      <c r="D120" s="33" t="s">
        <v>85</v>
      </c>
      <c r="E120" s="30" t="s">
        <v>31</v>
      </c>
      <c r="F120" s="31" t="s">
        <v>174</v>
      </c>
      <c r="G120" s="32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>
        <v>5</v>
      </c>
      <c r="AC120" s="33">
        <v>12</v>
      </c>
      <c r="AD120" s="33">
        <v>22</v>
      </c>
      <c r="AE120" s="33">
        <v>21</v>
      </c>
      <c r="AF120" s="33">
        <v>18</v>
      </c>
      <c r="AG120" s="33">
        <v>25</v>
      </c>
      <c r="AH120" s="33">
        <v>28</v>
      </c>
      <c r="AI120" s="33">
        <v>34</v>
      </c>
      <c r="AJ120" s="33">
        <v>22</v>
      </c>
      <c r="AK120" s="33">
        <v>7</v>
      </c>
    </row>
    <row r="121" spans="1:37" ht="15" customHeight="1">
      <c r="A121" s="32" t="s">
        <v>411</v>
      </c>
      <c r="B121" s="33"/>
      <c r="C121" s="33" t="s">
        <v>410</v>
      </c>
      <c r="D121" s="33" t="s">
        <v>93</v>
      </c>
      <c r="E121" s="30" t="s">
        <v>31</v>
      </c>
      <c r="F121" s="31" t="s">
        <v>174</v>
      </c>
      <c r="G121" s="32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>
        <v>2</v>
      </c>
      <c r="AC121" s="33"/>
      <c r="AD121" s="33"/>
      <c r="AE121" s="33"/>
      <c r="AF121" s="33">
        <v>3</v>
      </c>
      <c r="AG121" s="33">
        <v>2</v>
      </c>
      <c r="AH121" s="33">
        <v>2</v>
      </c>
      <c r="AI121" s="33">
        <v>1</v>
      </c>
      <c r="AJ121" s="33"/>
      <c r="AK121" s="33">
        <v>2</v>
      </c>
    </row>
    <row r="122" spans="1:37" ht="15" customHeight="1">
      <c r="A122" s="32" t="s">
        <v>412</v>
      </c>
      <c r="B122" s="33"/>
      <c r="C122" s="33" t="s">
        <v>413</v>
      </c>
      <c r="D122" s="33" t="s">
        <v>85</v>
      </c>
      <c r="E122" s="30" t="s">
        <v>31</v>
      </c>
      <c r="F122" s="31" t="s">
        <v>174</v>
      </c>
      <c r="G122" s="32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>
        <v>2</v>
      </c>
      <c r="AC122" s="33"/>
      <c r="AD122" s="33">
        <v>2</v>
      </c>
      <c r="AE122" s="33">
        <v>5</v>
      </c>
      <c r="AF122" s="33">
        <v>3</v>
      </c>
      <c r="AG122" s="33">
        <v>5</v>
      </c>
      <c r="AH122" s="33">
        <v>6</v>
      </c>
      <c r="AI122" s="33">
        <v>3</v>
      </c>
      <c r="AJ122" s="33">
        <v>1</v>
      </c>
      <c r="AK122" s="33">
        <v>1</v>
      </c>
    </row>
    <row r="123" spans="1:37" ht="15" customHeight="1">
      <c r="A123" s="32" t="s">
        <v>414</v>
      </c>
      <c r="B123" s="33"/>
      <c r="C123" s="33" t="s">
        <v>415</v>
      </c>
      <c r="D123" s="33" t="s">
        <v>85</v>
      </c>
      <c r="E123" s="30" t="s">
        <v>31</v>
      </c>
      <c r="F123" s="31" t="s">
        <v>174</v>
      </c>
      <c r="G123" s="32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>
        <v>1</v>
      </c>
      <c r="AE123" s="33"/>
      <c r="AF123" s="33"/>
      <c r="AG123" s="33"/>
      <c r="AH123" s="33"/>
      <c r="AI123" s="33"/>
      <c r="AJ123" s="33"/>
      <c r="AK123" s="33"/>
    </row>
    <row r="124" spans="1:37" ht="15" customHeight="1">
      <c r="A124" s="32" t="s">
        <v>416</v>
      </c>
      <c r="B124" s="33"/>
      <c r="C124" s="33" t="s">
        <v>415</v>
      </c>
      <c r="D124" s="33" t="s">
        <v>108</v>
      </c>
      <c r="E124" s="30" t="s">
        <v>31</v>
      </c>
      <c r="F124" s="31" t="s">
        <v>174</v>
      </c>
      <c r="G124" s="32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>
        <v>1</v>
      </c>
      <c r="AE124" s="33"/>
      <c r="AF124" s="33"/>
      <c r="AG124" s="33"/>
      <c r="AH124" s="33"/>
      <c r="AI124" s="33"/>
      <c r="AJ124" s="33"/>
      <c r="AK124" s="33"/>
    </row>
    <row r="125" spans="1:37" s="41" customFormat="1" ht="12.75">
      <c r="A125" s="32" t="s">
        <v>417</v>
      </c>
      <c r="B125" s="30" t="s">
        <v>418</v>
      </c>
      <c r="C125" s="33" t="s">
        <v>419</v>
      </c>
      <c r="D125" s="33" t="s">
        <v>85</v>
      </c>
      <c r="E125" s="30" t="s">
        <v>31</v>
      </c>
      <c r="F125" s="31" t="s">
        <v>174</v>
      </c>
      <c r="G125" s="32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>
        <v>3</v>
      </c>
      <c r="AA125" s="33">
        <v>16</v>
      </c>
      <c r="AB125" s="33">
        <v>12</v>
      </c>
      <c r="AC125" s="33">
        <v>11</v>
      </c>
      <c r="AD125" s="33">
        <v>6</v>
      </c>
      <c r="AE125" s="33">
        <v>4</v>
      </c>
      <c r="AF125" s="33">
        <v>7</v>
      </c>
      <c r="AG125" s="33">
        <v>8</v>
      </c>
      <c r="AH125" s="33">
        <v>10</v>
      </c>
      <c r="AI125" s="33">
        <v>5</v>
      </c>
      <c r="AJ125" s="33">
        <v>5</v>
      </c>
      <c r="AK125" s="33">
        <v>2</v>
      </c>
    </row>
    <row r="126" spans="1:37" ht="15" customHeight="1">
      <c r="A126" s="32" t="s">
        <v>420</v>
      </c>
      <c r="B126" s="30" t="s">
        <v>421</v>
      </c>
      <c r="C126" s="33" t="s">
        <v>419</v>
      </c>
      <c r="D126" s="33" t="s">
        <v>93</v>
      </c>
      <c r="E126" s="30" t="s">
        <v>31</v>
      </c>
      <c r="F126" s="31" t="s">
        <v>174</v>
      </c>
      <c r="G126" s="32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>
        <v>3</v>
      </c>
      <c r="AA126" s="33">
        <v>2</v>
      </c>
      <c r="AB126" s="33"/>
      <c r="AC126" s="33">
        <v>1</v>
      </c>
      <c r="AD126" s="33"/>
      <c r="AE126" s="33"/>
      <c r="AF126" s="33"/>
      <c r="AG126" s="33"/>
      <c r="AH126" s="33"/>
      <c r="AI126" s="33"/>
      <c r="AJ126" s="33"/>
      <c r="AK126" s="33"/>
    </row>
    <row r="127" spans="1:37" ht="15" customHeight="1">
      <c r="A127" s="31" t="s">
        <v>422</v>
      </c>
      <c r="B127" s="30" t="s">
        <v>423</v>
      </c>
      <c r="C127" s="30" t="s">
        <v>424</v>
      </c>
      <c r="D127" s="30" t="s">
        <v>85</v>
      </c>
      <c r="E127" s="30" t="s">
        <v>31</v>
      </c>
      <c r="F127" s="31" t="s">
        <v>174</v>
      </c>
      <c r="G127" s="32"/>
      <c r="H127" s="30">
        <v>51</v>
      </c>
      <c r="I127" s="30">
        <v>71</v>
      </c>
      <c r="J127" s="30">
        <v>50</v>
      </c>
      <c r="K127" s="30">
        <v>58</v>
      </c>
      <c r="L127" s="30">
        <v>62</v>
      </c>
      <c r="M127" s="30">
        <v>74</v>
      </c>
      <c r="N127" s="30">
        <v>49</v>
      </c>
      <c r="O127" s="30">
        <v>59</v>
      </c>
      <c r="P127" s="30">
        <v>46</v>
      </c>
      <c r="Q127" s="33">
        <v>50</v>
      </c>
      <c r="R127" s="33">
        <v>44</v>
      </c>
      <c r="S127" s="33">
        <v>38</v>
      </c>
      <c r="T127" s="33">
        <v>42</v>
      </c>
      <c r="U127" s="33">
        <v>50</v>
      </c>
      <c r="V127" s="33">
        <v>26</v>
      </c>
      <c r="W127" s="33">
        <v>1</v>
      </c>
      <c r="X127" s="33"/>
      <c r="Y127" s="33">
        <v>1</v>
      </c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</row>
    <row r="128" spans="1:37" ht="15" customHeight="1">
      <c r="A128" s="31" t="s">
        <v>425</v>
      </c>
      <c r="B128" s="30" t="s">
        <v>426</v>
      </c>
      <c r="C128" s="30" t="s">
        <v>427</v>
      </c>
      <c r="D128" s="30" t="s">
        <v>85</v>
      </c>
      <c r="E128" s="30" t="s">
        <v>31</v>
      </c>
      <c r="F128" s="31" t="s">
        <v>174</v>
      </c>
      <c r="G128" s="32"/>
      <c r="H128" s="30">
        <v>32</v>
      </c>
      <c r="I128" s="30">
        <v>33</v>
      </c>
      <c r="J128" s="30">
        <v>21</v>
      </c>
      <c r="K128" s="30">
        <v>23</v>
      </c>
      <c r="L128" s="30">
        <v>33</v>
      </c>
      <c r="M128" s="30">
        <v>36</v>
      </c>
      <c r="N128" s="30">
        <v>35</v>
      </c>
      <c r="O128" s="30">
        <v>27</v>
      </c>
      <c r="P128" s="30">
        <v>33</v>
      </c>
      <c r="Q128" s="33">
        <v>28</v>
      </c>
      <c r="R128" s="33">
        <v>24</v>
      </c>
      <c r="S128" s="33">
        <v>26</v>
      </c>
      <c r="T128" s="33">
        <v>21</v>
      </c>
      <c r="U128" s="33">
        <v>17</v>
      </c>
      <c r="V128" s="33">
        <v>10</v>
      </c>
      <c r="W128" s="33"/>
      <c r="X128" s="33"/>
      <c r="Y128" s="33">
        <v>1</v>
      </c>
      <c r="Z128" s="33">
        <v>1</v>
      </c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</row>
    <row r="129" spans="1:37" ht="15" customHeight="1">
      <c r="A129" s="31" t="s">
        <v>428</v>
      </c>
      <c r="B129" s="30" t="s">
        <v>429</v>
      </c>
      <c r="C129" s="30" t="s">
        <v>430</v>
      </c>
      <c r="D129" s="30" t="s">
        <v>85</v>
      </c>
      <c r="E129" s="30" t="s">
        <v>31</v>
      </c>
      <c r="F129" s="31" t="s">
        <v>174</v>
      </c>
      <c r="G129" s="32"/>
      <c r="H129" s="30">
        <v>31</v>
      </c>
      <c r="I129" s="30">
        <v>21</v>
      </c>
      <c r="J129" s="30">
        <v>18</v>
      </c>
      <c r="K129" s="30">
        <v>26</v>
      </c>
      <c r="L129" s="30">
        <v>19</v>
      </c>
      <c r="M129" s="30">
        <v>24</v>
      </c>
      <c r="N129" s="30">
        <v>27</v>
      </c>
      <c r="O129" s="30">
        <v>41</v>
      </c>
      <c r="P129" s="30">
        <v>55</v>
      </c>
      <c r="Q129" s="33">
        <v>47</v>
      </c>
      <c r="R129" s="33">
        <v>47</v>
      </c>
      <c r="S129" s="33">
        <v>50</v>
      </c>
      <c r="T129" s="33">
        <v>44</v>
      </c>
      <c r="U129" s="33">
        <v>20</v>
      </c>
      <c r="V129" s="33">
        <v>21</v>
      </c>
      <c r="W129" s="33">
        <v>1</v>
      </c>
      <c r="X129" s="33">
        <v>3</v>
      </c>
      <c r="Y129" s="33">
        <v>1</v>
      </c>
      <c r="Z129" s="33">
        <v>1</v>
      </c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</row>
    <row r="130" spans="1:37" ht="15" customHeight="1">
      <c r="A130" s="31" t="s">
        <v>178</v>
      </c>
      <c r="B130" s="30"/>
      <c r="C130" s="30" t="s">
        <v>179</v>
      </c>
      <c r="D130" s="30" t="s">
        <v>180</v>
      </c>
      <c r="E130" s="30"/>
      <c r="F130" s="31" t="s">
        <v>174</v>
      </c>
      <c r="G130" s="32"/>
      <c r="H130" s="30"/>
      <c r="I130" s="30"/>
      <c r="J130" s="30"/>
      <c r="K130" s="30"/>
      <c r="L130" s="30"/>
      <c r="M130" s="30"/>
      <c r="N130" s="30"/>
      <c r="O130" s="30"/>
      <c r="P130" s="30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>
        <v>48</v>
      </c>
      <c r="AI130" s="33">
        <v>90</v>
      </c>
      <c r="AJ130" s="33">
        <v>88</v>
      </c>
      <c r="AK130" s="33">
        <v>100</v>
      </c>
    </row>
    <row r="131" spans="1:37" ht="15" customHeight="1">
      <c r="A131" s="31" t="s">
        <v>181</v>
      </c>
      <c r="B131" s="30"/>
      <c r="C131" s="30" t="s">
        <v>182</v>
      </c>
      <c r="D131" s="30" t="s">
        <v>85</v>
      </c>
      <c r="E131" s="30" t="s">
        <v>31</v>
      </c>
      <c r="F131" s="31" t="s">
        <v>174</v>
      </c>
      <c r="G131" s="32"/>
      <c r="H131" s="30"/>
      <c r="I131" s="30"/>
      <c r="J131" s="30"/>
      <c r="K131" s="30"/>
      <c r="L131" s="30"/>
      <c r="M131" s="30"/>
      <c r="N131" s="30"/>
      <c r="O131" s="30"/>
      <c r="P131" s="30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>
        <v>2</v>
      </c>
      <c r="AF131" s="33">
        <v>14</v>
      </c>
      <c r="AG131" s="33">
        <v>25</v>
      </c>
      <c r="AH131" s="33">
        <v>71</v>
      </c>
      <c r="AI131" s="33">
        <v>140</v>
      </c>
      <c r="AJ131" s="33">
        <v>174</v>
      </c>
      <c r="AK131" s="33">
        <v>166</v>
      </c>
    </row>
    <row r="132" spans="1:37" ht="15" customHeight="1">
      <c r="A132" s="31" t="s">
        <v>183</v>
      </c>
      <c r="B132" s="30"/>
      <c r="C132" s="30" t="s">
        <v>184</v>
      </c>
      <c r="D132" s="30" t="s">
        <v>85</v>
      </c>
      <c r="E132" s="30" t="s">
        <v>31</v>
      </c>
      <c r="F132" s="31" t="s">
        <v>174</v>
      </c>
      <c r="G132" s="32"/>
      <c r="H132" s="30"/>
      <c r="I132" s="30"/>
      <c r="J132" s="30"/>
      <c r="K132" s="30"/>
      <c r="L132" s="30"/>
      <c r="M132" s="30"/>
      <c r="N132" s="30"/>
      <c r="O132" s="30"/>
      <c r="P132" s="30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</row>
    <row r="133" spans="1:37" ht="15" customHeight="1">
      <c r="A133" s="31" t="s">
        <v>185</v>
      </c>
      <c r="B133" s="30">
        <v>676</v>
      </c>
      <c r="C133" s="30" t="s">
        <v>186</v>
      </c>
      <c r="D133" s="30" t="s">
        <v>85</v>
      </c>
      <c r="E133" s="30" t="s">
        <v>31</v>
      </c>
      <c r="F133" s="31" t="s">
        <v>174</v>
      </c>
      <c r="G133" s="32"/>
      <c r="H133" s="33"/>
      <c r="I133" s="30"/>
      <c r="J133" s="30"/>
      <c r="K133" s="30"/>
      <c r="L133" s="30"/>
      <c r="M133" s="30"/>
      <c r="N133" s="30"/>
      <c r="O133" s="30"/>
      <c r="P133" s="30"/>
      <c r="Q133" s="33"/>
      <c r="R133" s="33"/>
      <c r="S133" s="33"/>
      <c r="T133" s="33"/>
      <c r="U133" s="33">
        <v>4</v>
      </c>
      <c r="V133" s="33">
        <v>15</v>
      </c>
      <c r="W133" s="33">
        <v>27</v>
      </c>
      <c r="X133" s="33">
        <v>23</v>
      </c>
      <c r="Y133" s="33">
        <v>29</v>
      </c>
      <c r="Z133" s="33">
        <v>27</v>
      </c>
      <c r="AA133" s="33">
        <v>49</v>
      </c>
      <c r="AB133" s="33">
        <v>41</v>
      </c>
      <c r="AC133" s="33">
        <v>27</v>
      </c>
      <c r="AD133" s="33">
        <v>27</v>
      </c>
      <c r="AE133" s="33">
        <v>17</v>
      </c>
      <c r="AF133" s="33">
        <v>12</v>
      </c>
      <c r="AG133" s="33">
        <v>7</v>
      </c>
      <c r="AH133" s="33">
        <v>16</v>
      </c>
      <c r="AI133" s="33">
        <v>11</v>
      </c>
      <c r="AJ133" s="33">
        <v>7</v>
      </c>
      <c r="AK133" s="33">
        <v>2</v>
      </c>
    </row>
    <row r="134" spans="1:37" ht="15" customHeight="1">
      <c r="A134" s="31" t="s">
        <v>187</v>
      </c>
      <c r="B134" s="30"/>
      <c r="C134" s="30" t="s">
        <v>188</v>
      </c>
      <c r="D134" s="30" t="s">
        <v>85</v>
      </c>
      <c r="E134" s="30" t="s">
        <v>31</v>
      </c>
      <c r="F134" s="31" t="s">
        <v>174</v>
      </c>
      <c r="G134" s="32"/>
      <c r="H134" s="33"/>
      <c r="I134" s="30"/>
      <c r="J134" s="30"/>
      <c r="K134" s="30"/>
      <c r="L134" s="30"/>
      <c r="M134" s="30"/>
      <c r="N134" s="30"/>
      <c r="O134" s="30"/>
      <c r="P134" s="30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>
        <v>1</v>
      </c>
      <c r="AF134" s="33">
        <v>4</v>
      </c>
      <c r="AG134" s="33">
        <v>4</v>
      </c>
      <c r="AH134" s="33">
        <v>15</v>
      </c>
      <c r="AI134" s="33">
        <v>8</v>
      </c>
      <c r="AJ134" s="33">
        <v>5</v>
      </c>
      <c r="AK134" s="33">
        <v>1</v>
      </c>
    </row>
    <row r="135" spans="1:37" ht="15" customHeight="1">
      <c r="A135" s="31" t="s">
        <v>189</v>
      </c>
      <c r="B135" s="30"/>
      <c r="C135" s="30" t="s">
        <v>190</v>
      </c>
      <c r="D135" s="30" t="s">
        <v>85</v>
      </c>
      <c r="E135" s="30" t="s">
        <v>31</v>
      </c>
      <c r="F135" s="31" t="s">
        <v>174</v>
      </c>
      <c r="G135" s="32"/>
      <c r="H135" s="33"/>
      <c r="I135" s="30"/>
      <c r="J135" s="30"/>
      <c r="K135" s="30"/>
      <c r="L135" s="30"/>
      <c r="M135" s="30"/>
      <c r="N135" s="30"/>
      <c r="O135" s="30"/>
      <c r="P135" s="30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>
        <v>6</v>
      </c>
      <c r="AG135" s="33">
        <v>9</v>
      </c>
      <c r="AH135" s="33">
        <v>34</v>
      </c>
      <c r="AI135" s="33">
        <v>24</v>
      </c>
      <c r="AJ135" s="33">
        <v>13</v>
      </c>
      <c r="AK135" s="33">
        <v>7</v>
      </c>
    </row>
    <row r="136" spans="1:37" ht="15" customHeight="1">
      <c r="A136" s="31" t="s">
        <v>191</v>
      </c>
      <c r="B136" s="30" t="s">
        <v>192</v>
      </c>
      <c r="C136" s="30" t="s">
        <v>193</v>
      </c>
      <c r="D136" s="30" t="s">
        <v>93</v>
      </c>
      <c r="E136" s="30" t="s">
        <v>31</v>
      </c>
      <c r="F136" s="31" t="s">
        <v>174</v>
      </c>
      <c r="G136" s="32"/>
      <c r="H136" s="33"/>
      <c r="I136" s="33"/>
      <c r="J136" s="30">
        <v>1</v>
      </c>
      <c r="K136" s="33"/>
      <c r="L136" s="33">
        <v>0</v>
      </c>
      <c r="M136" s="30">
        <v>2</v>
      </c>
      <c r="N136" s="30">
        <v>2</v>
      </c>
      <c r="O136" s="30">
        <v>0</v>
      </c>
      <c r="P136" s="30">
        <v>1</v>
      </c>
      <c r="Q136" s="33">
        <v>0</v>
      </c>
      <c r="R136" s="33">
        <v>0</v>
      </c>
      <c r="S136" s="33">
        <v>1</v>
      </c>
      <c r="T136" s="33">
        <v>3</v>
      </c>
      <c r="U136" s="33">
        <v>5</v>
      </c>
      <c r="V136" s="33">
        <v>2</v>
      </c>
      <c r="W136" s="33">
        <v>2</v>
      </c>
      <c r="X136" s="33">
        <v>3</v>
      </c>
      <c r="Y136" s="33">
        <v>1</v>
      </c>
      <c r="Z136" s="33">
        <v>1</v>
      </c>
      <c r="AA136" s="33">
        <v>2</v>
      </c>
      <c r="AB136" s="33">
        <v>2</v>
      </c>
      <c r="AC136" s="33">
        <v>1</v>
      </c>
      <c r="AD136" s="33">
        <v>1</v>
      </c>
      <c r="AE136" s="33"/>
      <c r="AF136" s="33"/>
      <c r="AG136" s="33"/>
      <c r="AH136" s="33"/>
      <c r="AI136" s="33"/>
      <c r="AJ136" s="33"/>
      <c r="AK136" s="33"/>
    </row>
    <row r="137" spans="1:37" ht="15" customHeight="1">
      <c r="A137" s="31" t="s">
        <v>431</v>
      </c>
      <c r="B137" s="30"/>
      <c r="C137" s="30" t="s">
        <v>432</v>
      </c>
      <c r="D137" s="30" t="s">
        <v>85</v>
      </c>
      <c r="E137" s="30" t="s">
        <v>31</v>
      </c>
      <c r="F137" s="31" t="s">
        <v>174</v>
      </c>
      <c r="G137" s="31" t="s">
        <v>358</v>
      </c>
      <c r="H137" s="33"/>
      <c r="I137" s="33"/>
      <c r="J137" s="33"/>
      <c r="K137" s="33"/>
      <c r="L137" s="33"/>
      <c r="M137" s="30">
        <v>10</v>
      </c>
      <c r="N137" s="30">
        <v>27</v>
      </c>
      <c r="O137" s="30">
        <v>38</v>
      </c>
      <c r="P137" s="30">
        <v>48</v>
      </c>
      <c r="Q137" s="33">
        <v>76</v>
      </c>
      <c r="R137" s="33">
        <v>92</v>
      </c>
      <c r="S137" s="33">
        <v>114</v>
      </c>
      <c r="T137" s="33">
        <v>134</v>
      </c>
      <c r="U137" s="33">
        <v>170</v>
      </c>
      <c r="V137" s="33">
        <v>173</v>
      </c>
      <c r="W137" s="33">
        <v>180</v>
      </c>
      <c r="X137" s="33">
        <v>136</v>
      </c>
      <c r="Y137" s="33">
        <v>103</v>
      </c>
      <c r="Z137" s="33">
        <v>89</v>
      </c>
      <c r="AA137" s="33">
        <v>71</v>
      </c>
      <c r="AB137" s="33">
        <v>59</v>
      </c>
      <c r="AC137" s="33">
        <v>46</v>
      </c>
      <c r="AD137" s="33">
        <v>46</v>
      </c>
      <c r="AE137" s="33">
        <v>49</v>
      </c>
      <c r="AF137" s="33">
        <v>59</v>
      </c>
      <c r="AG137" s="33">
        <v>79</v>
      </c>
      <c r="AH137" s="33">
        <v>58</v>
      </c>
      <c r="AI137" s="33">
        <v>27</v>
      </c>
      <c r="AJ137" s="33">
        <v>13</v>
      </c>
      <c r="AK137" s="33">
        <v>2</v>
      </c>
    </row>
    <row r="138" spans="1:37" ht="15" customHeight="1">
      <c r="A138" s="31" t="s">
        <v>433</v>
      </c>
      <c r="B138" s="30"/>
      <c r="C138" s="30" t="s">
        <v>432</v>
      </c>
      <c r="D138" s="30" t="s">
        <v>93</v>
      </c>
      <c r="E138" s="30" t="s">
        <v>31</v>
      </c>
      <c r="F138" s="31" t="s">
        <v>174</v>
      </c>
      <c r="G138" s="31" t="s">
        <v>358</v>
      </c>
      <c r="H138" s="33"/>
      <c r="I138" s="33"/>
      <c r="J138" s="33"/>
      <c r="K138" s="33"/>
      <c r="L138" s="33"/>
      <c r="M138" s="33">
        <v>0</v>
      </c>
      <c r="N138" s="33">
        <v>0</v>
      </c>
      <c r="O138" s="33">
        <v>0</v>
      </c>
      <c r="P138" s="30">
        <v>3</v>
      </c>
      <c r="Q138" s="33">
        <v>4</v>
      </c>
      <c r="R138" s="33">
        <v>9</v>
      </c>
      <c r="S138" s="33">
        <v>6</v>
      </c>
      <c r="T138" s="33">
        <v>13</v>
      </c>
      <c r="U138" s="33">
        <v>14</v>
      </c>
      <c r="V138" s="33">
        <v>11</v>
      </c>
      <c r="W138" s="33">
        <v>9</v>
      </c>
      <c r="X138" s="33">
        <v>4</v>
      </c>
      <c r="Y138" s="33">
        <v>8</v>
      </c>
      <c r="Z138" s="33">
        <v>3</v>
      </c>
      <c r="AA138" s="33">
        <v>2</v>
      </c>
      <c r="AB138" s="33">
        <v>2</v>
      </c>
      <c r="AC138" s="33">
        <v>2</v>
      </c>
      <c r="AD138" s="33">
        <v>1</v>
      </c>
      <c r="AE138" s="33">
        <v>1</v>
      </c>
      <c r="AF138" s="33">
        <v>2</v>
      </c>
      <c r="AG138" s="33">
        <v>2</v>
      </c>
      <c r="AH138" s="33">
        <v>2</v>
      </c>
      <c r="AI138" s="33">
        <v>1</v>
      </c>
      <c r="AJ138" s="33"/>
      <c r="AK138" s="33"/>
    </row>
    <row r="139" spans="1:37" ht="15" customHeight="1">
      <c r="A139" s="31" t="s">
        <v>434</v>
      </c>
      <c r="B139" s="30">
        <v>944</v>
      </c>
      <c r="C139" s="30" t="s">
        <v>435</v>
      </c>
      <c r="D139" s="30" t="s">
        <v>93</v>
      </c>
      <c r="E139" s="30" t="s">
        <v>31</v>
      </c>
      <c r="F139" s="31" t="s">
        <v>174</v>
      </c>
      <c r="G139" s="31" t="s">
        <v>358</v>
      </c>
      <c r="H139" s="33"/>
      <c r="I139" s="33"/>
      <c r="J139" s="33"/>
      <c r="K139" s="33"/>
      <c r="L139" s="33"/>
      <c r="M139" s="30"/>
      <c r="N139" s="30"/>
      <c r="O139" s="30"/>
      <c r="P139" s="30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>
        <v>1</v>
      </c>
      <c r="AB139" s="33">
        <v>3</v>
      </c>
      <c r="AC139" s="33">
        <v>3</v>
      </c>
      <c r="AD139" s="33">
        <v>2</v>
      </c>
      <c r="AE139" s="33">
        <v>1</v>
      </c>
      <c r="AF139" s="33">
        <v>4</v>
      </c>
      <c r="AG139" s="33">
        <v>2</v>
      </c>
      <c r="AH139" s="33"/>
      <c r="AI139" s="33">
        <v>4</v>
      </c>
      <c r="AJ139" s="33"/>
      <c r="AK139" s="33"/>
    </row>
    <row r="140" spans="1:37" ht="15" customHeight="1">
      <c r="A140" s="31" t="s">
        <v>436</v>
      </c>
      <c r="B140" s="30"/>
      <c r="C140" s="30" t="s">
        <v>435</v>
      </c>
      <c r="D140" s="30" t="s">
        <v>85</v>
      </c>
      <c r="E140" s="30" t="s">
        <v>31</v>
      </c>
      <c r="F140" s="31" t="s">
        <v>174</v>
      </c>
      <c r="G140" s="31" t="s">
        <v>358</v>
      </c>
      <c r="H140" s="33"/>
      <c r="I140" s="33"/>
      <c r="J140" s="33"/>
      <c r="K140" s="33"/>
      <c r="L140" s="33"/>
      <c r="M140" s="30"/>
      <c r="N140" s="30"/>
      <c r="O140" s="30"/>
      <c r="P140" s="30"/>
      <c r="Q140" s="33"/>
      <c r="R140" s="33"/>
      <c r="S140" s="33"/>
      <c r="T140" s="33"/>
      <c r="U140" s="33"/>
      <c r="V140" s="33"/>
      <c r="W140" s="33"/>
      <c r="X140" s="33">
        <v>3</v>
      </c>
      <c r="Y140" s="33">
        <v>16</v>
      </c>
      <c r="Z140" s="33">
        <v>14</v>
      </c>
      <c r="AA140" s="33">
        <v>20</v>
      </c>
      <c r="AB140" s="33">
        <v>16</v>
      </c>
      <c r="AC140" s="33">
        <v>18</v>
      </c>
      <c r="AD140" s="33">
        <v>14</v>
      </c>
      <c r="AE140" s="33">
        <v>15</v>
      </c>
      <c r="AF140" s="33">
        <v>21</v>
      </c>
      <c r="AG140" s="33">
        <v>12</v>
      </c>
      <c r="AH140" s="33">
        <v>12</v>
      </c>
      <c r="AI140" s="33">
        <v>1</v>
      </c>
      <c r="AJ140" s="33">
        <v>1</v>
      </c>
      <c r="AK140" s="33">
        <v>1</v>
      </c>
    </row>
    <row r="141" spans="1:37" ht="15" customHeight="1">
      <c r="A141" s="31" t="s">
        <v>194</v>
      </c>
      <c r="B141" s="30"/>
      <c r="C141" s="30" t="s">
        <v>184</v>
      </c>
      <c r="D141" s="30" t="s">
        <v>37</v>
      </c>
      <c r="E141" s="30" t="s">
        <v>31</v>
      </c>
      <c r="F141" s="31" t="s">
        <v>174</v>
      </c>
      <c r="G141" s="32"/>
      <c r="H141" s="33"/>
      <c r="I141" s="33"/>
      <c r="J141" s="33"/>
      <c r="K141" s="33"/>
      <c r="L141" s="33"/>
      <c r="M141" s="30"/>
      <c r="N141" s="30"/>
      <c r="O141" s="30"/>
      <c r="P141" s="30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</row>
    <row r="142" spans="1:37" ht="15" customHeight="1">
      <c r="A142" s="31" t="s">
        <v>437</v>
      </c>
      <c r="B142" s="33"/>
      <c r="C142" s="30" t="s">
        <v>438</v>
      </c>
      <c r="D142" s="30" t="s">
        <v>37</v>
      </c>
      <c r="E142" s="30" t="s">
        <v>31</v>
      </c>
      <c r="F142" s="31" t="s">
        <v>174</v>
      </c>
      <c r="G142" s="31"/>
      <c r="H142" s="33"/>
      <c r="I142" s="33"/>
      <c r="J142" s="33"/>
      <c r="K142" s="33"/>
      <c r="L142" s="33"/>
      <c r="M142" s="33"/>
      <c r="N142" s="33"/>
      <c r="O142" s="33"/>
      <c r="P142" s="30"/>
      <c r="Q142" s="33"/>
      <c r="R142" s="33"/>
      <c r="S142" s="33">
        <v>1</v>
      </c>
      <c r="T142" s="33">
        <v>3</v>
      </c>
      <c r="U142" s="33">
        <v>2</v>
      </c>
      <c r="V142" s="33">
        <v>7</v>
      </c>
      <c r="W142" s="33">
        <v>8</v>
      </c>
      <c r="X142" s="33">
        <v>4</v>
      </c>
      <c r="Y142" s="33">
        <v>4</v>
      </c>
      <c r="Z142" s="33">
        <v>1</v>
      </c>
      <c r="AA142" s="33">
        <v>3</v>
      </c>
      <c r="AB142" s="33">
        <v>4</v>
      </c>
      <c r="AC142" s="33"/>
      <c r="AD142" s="33"/>
      <c r="AE142" s="33"/>
      <c r="AF142" s="33"/>
      <c r="AG142" s="33"/>
      <c r="AH142" s="33"/>
      <c r="AI142" s="33"/>
      <c r="AJ142" s="33"/>
      <c r="AK142" s="33"/>
    </row>
    <row r="143" spans="1:37" ht="15" customHeight="1">
      <c r="A143" s="31" t="s">
        <v>195</v>
      </c>
      <c r="B143" s="30"/>
      <c r="C143" s="30" t="s">
        <v>196</v>
      </c>
      <c r="D143" s="30" t="s">
        <v>93</v>
      </c>
      <c r="E143" s="30" t="s">
        <v>31</v>
      </c>
      <c r="F143" s="31" t="s">
        <v>174</v>
      </c>
      <c r="G143" s="32"/>
      <c r="H143" s="33"/>
      <c r="I143" s="33"/>
      <c r="J143" s="30"/>
      <c r="K143" s="33"/>
      <c r="L143" s="33"/>
      <c r="M143" s="30"/>
      <c r="N143" s="30"/>
      <c r="O143" s="30"/>
      <c r="P143" s="30"/>
      <c r="Q143" s="33"/>
      <c r="R143" s="33"/>
      <c r="S143" s="33"/>
      <c r="T143" s="33"/>
      <c r="U143" s="33"/>
      <c r="V143" s="33"/>
      <c r="W143" s="33"/>
      <c r="X143" s="33"/>
      <c r="Y143" s="33"/>
      <c r="Z143" s="33">
        <v>1</v>
      </c>
      <c r="AA143" s="33">
        <v>2</v>
      </c>
      <c r="AB143" s="33">
        <v>1</v>
      </c>
      <c r="AC143" s="33"/>
      <c r="AD143" s="33">
        <v>2</v>
      </c>
      <c r="AE143" s="33"/>
      <c r="AF143" s="33"/>
      <c r="AG143" s="33"/>
      <c r="AH143" s="33">
        <v>1</v>
      </c>
      <c r="AI143" s="33"/>
      <c r="AJ143" s="33"/>
      <c r="AK143" s="33"/>
    </row>
    <row r="144" spans="1:37" ht="15" customHeight="1">
      <c r="A144" s="31" t="s">
        <v>439</v>
      </c>
      <c r="B144" s="33"/>
      <c r="C144" s="30" t="s">
        <v>440</v>
      </c>
      <c r="D144" s="30" t="s">
        <v>37</v>
      </c>
      <c r="E144" s="30" t="s">
        <v>31</v>
      </c>
      <c r="F144" s="31" t="s">
        <v>174</v>
      </c>
      <c r="G144" s="31"/>
      <c r="H144" s="33"/>
      <c r="I144" s="33"/>
      <c r="J144" s="33"/>
      <c r="K144" s="33"/>
      <c r="L144" s="33"/>
      <c r="M144" s="30"/>
      <c r="N144" s="30"/>
      <c r="O144" s="30"/>
      <c r="P144" s="30"/>
      <c r="Q144" s="33"/>
      <c r="R144" s="33"/>
      <c r="S144" s="33"/>
      <c r="T144" s="33"/>
      <c r="U144" s="33"/>
      <c r="V144" s="33"/>
      <c r="W144" s="33"/>
      <c r="X144" s="33">
        <v>1</v>
      </c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</row>
    <row r="145" spans="1:37" ht="15" customHeight="1">
      <c r="A145" s="31" t="s">
        <v>197</v>
      </c>
      <c r="B145" s="30" t="s">
        <v>198</v>
      </c>
      <c r="C145" s="30" t="s">
        <v>199</v>
      </c>
      <c r="D145" s="30" t="s">
        <v>85</v>
      </c>
      <c r="E145" s="30" t="s">
        <v>31</v>
      </c>
      <c r="F145" s="31" t="s">
        <v>174</v>
      </c>
      <c r="G145" s="32"/>
      <c r="H145" s="30">
        <v>97</v>
      </c>
      <c r="I145" s="30">
        <v>94</v>
      </c>
      <c r="J145" s="30">
        <v>84</v>
      </c>
      <c r="K145" s="30">
        <v>83</v>
      </c>
      <c r="L145" s="30">
        <v>87</v>
      </c>
      <c r="M145" s="30">
        <v>90</v>
      </c>
      <c r="N145" s="30">
        <v>68</v>
      </c>
      <c r="O145" s="30">
        <v>60</v>
      </c>
      <c r="P145" s="30">
        <v>64</v>
      </c>
      <c r="Q145" s="33">
        <v>72</v>
      </c>
      <c r="R145" s="33">
        <v>83</v>
      </c>
      <c r="S145" s="33">
        <v>80</v>
      </c>
      <c r="T145" s="33">
        <v>75</v>
      </c>
      <c r="U145" s="33">
        <v>90</v>
      </c>
      <c r="V145" s="33">
        <v>96</v>
      </c>
      <c r="W145" s="33">
        <v>93</v>
      </c>
      <c r="X145" s="33">
        <v>77</v>
      </c>
      <c r="Y145" s="33">
        <v>68</v>
      </c>
      <c r="Z145" s="33">
        <v>94</v>
      </c>
      <c r="AA145" s="33">
        <v>103</v>
      </c>
      <c r="AB145" s="33">
        <v>98</v>
      </c>
      <c r="AC145" s="33">
        <v>86</v>
      </c>
      <c r="AD145" s="33">
        <v>71</v>
      </c>
      <c r="AE145" s="33">
        <v>47</v>
      </c>
      <c r="AF145" s="33">
        <v>23</v>
      </c>
      <c r="AG145" s="33">
        <v>11</v>
      </c>
      <c r="AH145" s="33">
        <v>5</v>
      </c>
      <c r="AI145" s="33">
        <v>1</v>
      </c>
      <c r="AJ145" s="33"/>
      <c r="AK145" s="33"/>
    </row>
    <row r="146" spans="1:37" ht="15" customHeight="1">
      <c r="A146" s="31" t="s">
        <v>200</v>
      </c>
      <c r="B146" s="30" t="s">
        <v>201</v>
      </c>
      <c r="C146" s="30" t="s">
        <v>202</v>
      </c>
      <c r="D146" s="30" t="s">
        <v>85</v>
      </c>
      <c r="E146" s="30" t="s">
        <v>31</v>
      </c>
      <c r="F146" s="31" t="s">
        <v>174</v>
      </c>
      <c r="G146" s="32"/>
      <c r="H146" s="30">
        <v>13</v>
      </c>
      <c r="I146" s="30">
        <v>12</v>
      </c>
      <c r="J146" s="30">
        <v>15</v>
      </c>
      <c r="K146" s="30">
        <v>20</v>
      </c>
      <c r="L146" s="30">
        <v>30</v>
      </c>
      <c r="M146" s="30">
        <v>28</v>
      </c>
      <c r="N146" s="30">
        <v>23</v>
      </c>
      <c r="O146" s="30">
        <v>27</v>
      </c>
      <c r="P146" s="30">
        <v>21</v>
      </c>
      <c r="Q146" s="33">
        <v>24</v>
      </c>
      <c r="R146" s="33">
        <v>18</v>
      </c>
      <c r="S146" s="33">
        <v>21</v>
      </c>
      <c r="T146" s="33">
        <v>22</v>
      </c>
      <c r="U146" s="33">
        <v>18</v>
      </c>
      <c r="V146" s="33">
        <v>10</v>
      </c>
      <c r="W146" s="33">
        <v>12</v>
      </c>
      <c r="X146" s="33">
        <v>11</v>
      </c>
      <c r="Y146" s="33">
        <v>10</v>
      </c>
      <c r="Z146" s="33">
        <v>5</v>
      </c>
      <c r="AA146" s="33">
        <v>4</v>
      </c>
      <c r="AB146" s="33">
        <v>3</v>
      </c>
      <c r="AC146" s="33">
        <v>3</v>
      </c>
      <c r="AD146" s="33"/>
      <c r="AE146" s="33"/>
      <c r="AF146" s="33"/>
      <c r="AG146" s="33"/>
      <c r="AH146" s="33"/>
      <c r="AI146" s="33"/>
      <c r="AJ146" s="33"/>
      <c r="AK146" s="33"/>
    </row>
    <row r="147" spans="1:37" ht="15" customHeight="1">
      <c r="A147" s="31" t="s">
        <v>203</v>
      </c>
      <c r="B147" s="30" t="s">
        <v>204</v>
      </c>
      <c r="C147" s="30" t="s">
        <v>205</v>
      </c>
      <c r="D147" s="30" t="s">
        <v>93</v>
      </c>
      <c r="E147" s="30" t="s">
        <v>31</v>
      </c>
      <c r="F147" s="31" t="s">
        <v>174</v>
      </c>
      <c r="G147" s="32"/>
      <c r="H147" s="33"/>
      <c r="I147" s="33"/>
      <c r="J147" s="33"/>
      <c r="K147" s="33"/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1</v>
      </c>
      <c r="V147" s="33"/>
      <c r="W147" s="33"/>
      <c r="X147" s="33"/>
      <c r="Y147" s="33">
        <v>1</v>
      </c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</row>
    <row r="148" spans="1:37" ht="15" customHeight="1">
      <c r="A148" s="31" t="s">
        <v>206</v>
      </c>
      <c r="B148" s="30" t="s">
        <v>207</v>
      </c>
      <c r="C148" s="30" t="s">
        <v>208</v>
      </c>
      <c r="D148" s="30" t="s">
        <v>93</v>
      </c>
      <c r="E148" s="30" t="s">
        <v>31</v>
      </c>
      <c r="F148" s="31" t="s">
        <v>174</v>
      </c>
      <c r="G148" s="32"/>
      <c r="H148" s="33"/>
      <c r="I148" s="33"/>
      <c r="J148" s="33"/>
      <c r="K148" s="33"/>
      <c r="L148" s="33">
        <v>0</v>
      </c>
      <c r="M148" s="33">
        <v>0</v>
      </c>
      <c r="N148" s="30">
        <v>1</v>
      </c>
      <c r="O148" s="30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/>
      <c r="W148" s="33"/>
      <c r="X148" s="33"/>
      <c r="Y148" s="33"/>
      <c r="Z148" s="33">
        <v>1</v>
      </c>
      <c r="AA148" s="33"/>
      <c r="AB148" s="33">
        <v>1</v>
      </c>
      <c r="AC148" s="33"/>
      <c r="AD148" s="33"/>
      <c r="AE148" s="33"/>
      <c r="AF148" s="33"/>
      <c r="AG148" s="33"/>
      <c r="AH148" s="33"/>
      <c r="AI148" s="33"/>
      <c r="AJ148" s="33"/>
      <c r="AK148" s="33"/>
    </row>
    <row r="149" spans="1:37" ht="15" customHeight="1">
      <c r="A149" s="31" t="s">
        <v>450</v>
      </c>
      <c r="B149" s="33"/>
      <c r="C149" s="30"/>
      <c r="D149" s="30"/>
      <c r="E149" s="30" t="s">
        <v>31</v>
      </c>
      <c r="F149" s="31" t="s">
        <v>174</v>
      </c>
      <c r="G149" s="32"/>
      <c r="H149" s="33"/>
      <c r="I149" s="30">
        <v>1</v>
      </c>
      <c r="J149" s="30">
        <v>6</v>
      </c>
      <c r="K149" s="30">
        <v>3</v>
      </c>
      <c r="L149" s="30">
        <v>3</v>
      </c>
      <c r="M149" s="30">
        <v>10</v>
      </c>
      <c r="N149" s="30">
        <v>9</v>
      </c>
      <c r="O149" s="30">
        <v>12</v>
      </c>
      <c r="P149" s="30">
        <v>14</v>
      </c>
      <c r="Q149" s="33">
        <v>16</v>
      </c>
      <c r="R149" s="33">
        <v>12</v>
      </c>
      <c r="S149" s="33">
        <v>15</v>
      </c>
      <c r="T149" s="33">
        <v>15</v>
      </c>
      <c r="U149" s="33">
        <v>5</v>
      </c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</row>
    <row r="150" spans="1:37" ht="15" customHeight="1">
      <c r="A150" s="31" t="s">
        <v>454</v>
      </c>
      <c r="B150" s="30">
        <v>597</v>
      </c>
      <c r="C150" s="30" t="s">
        <v>455</v>
      </c>
      <c r="D150" s="30" t="s">
        <v>37</v>
      </c>
      <c r="E150" s="30" t="s">
        <v>31</v>
      </c>
      <c r="F150" s="31" t="s">
        <v>174</v>
      </c>
      <c r="G150" s="31"/>
      <c r="H150" s="33"/>
      <c r="I150" s="33"/>
      <c r="J150" s="33"/>
      <c r="K150" s="33"/>
      <c r="L150" s="33"/>
      <c r="M150" s="33"/>
      <c r="N150" s="33"/>
      <c r="O150" s="33"/>
      <c r="P150" s="30"/>
      <c r="Q150" s="33"/>
      <c r="R150" s="33"/>
      <c r="S150" s="33"/>
      <c r="T150" s="33"/>
      <c r="U150" s="33">
        <v>3</v>
      </c>
      <c r="V150" s="33">
        <v>12</v>
      </c>
      <c r="W150" s="33">
        <v>8</v>
      </c>
      <c r="X150" s="33">
        <v>8</v>
      </c>
      <c r="Y150" s="33">
        <v>5</v>
      </c>
      <c r="Z150" s="33">
        <v>4</v>
      </c>
      <c r="AA150" s="33"/>
      <c r="AB150" s="33">
        <v>2</v>
      </c>
      <c r="AC150" s="33"/>
      <c r="AD150" s="33"/>
      <c r="AE150" s="33"/>
      <c r="AF150" s="33"/>
      <c r="AG150" s="33"/>
      <c r="AH150" s="33"/>
      <c r="AI150" s="33"/>
      <c r="AJ150" s="33"/>
      <c r="AK150" s="33"/>
    </row>
    <row r="151" spans="1:37" ht="15" customHeight="1">
      <c r="A151" s="31" t="s">
        <v>456</v>
      </c>
      <c r="B151" s="30">
        <v>598</v>
      </c>
      <c r="C151" s="33" t="s">
        <v>457</v>
      </c>
      <c r="D151" s="33" t="s">
        <v>85</v>
      </c>
      <c r="E151" s="30" t="s">
        <v>31</v>
      </c>
      <c r="F151" s="31" t="s">
        <v>174</v>
      </c>
      <c r="G151" s="32"/>
      <c r="H151" s="30"/>
      <c r="I151" s="30"/>
      <c r="J151" s="30"/>
      <c r="K151" s="30"/>
      <c r="L151" s="30"/>
      <c r="M151" s="30"/>
      <c r="N151" s="30"/>
      <c r="O151" s="30"/>
      <c r="P151" s="30"/>
      <c r="Q151" s="33"/>
      <c r="R151" s="33"/>
      <c r="S151" s="33"/>
      <c r="T151" s="33"/>
      <c r="U151" s="33"/>
      <c r="V151" s="33">
        <v>18</v>
      </c>
      <c r="W151" s="33">
        <v>40</v>
      </c>
      <c r="X151" s="33">
        <v>25</v>
      </c>
      <c r="Y151" s="33">
        <v>22</v>
      </c>
      <c r="Z151" s="33">
        <v>12</v>
      </c>
      <c r="AA151" s="33">
        <v>1</v>
      </c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</row>
    <row r="152" spans="1:37" ht="15" customHeight="1">
      <c r="A152" s="31" t="s">
        <v>458</v>
      </c>
      <c r="B152" s="30" t="s">
        <v>459</v>
      </c>
      <c r="C152" s="33" t="s">
        <v>460</v>
      </c>
      <c r="D152" s="33" t="s">
        <v>85</v>
      </c>
      <c r="E152" s="30" t="s">
        <v>31</v>
      </c>
      <c r="F152" s="31" t="s">
        <v>174</v>
      </c>
      <c r="G152" s="32"/>
      <c r="H152" s="30"/>
      <c r="I152" s="30"/>
      <c r="J152" s="30"/>
      <c r="K152" s="30"/>
      <c r="L152" s="30"/>
      <c r="M152" s="30"/>
      <c r="N152" s="30"/>
      <c r="O152" s="30"/>
      <c r="P152" s="30"/>
      <c r="Q152" s="33"/>
      <c r="R152" s="33"/>
      <c r="S152" s="33"/>
      <c r="T152" s="33"/>
      <c r="U152" s="33"/>
      <c r="V152" s="33">
        <v>3</v>
      </c>
      <c r="W152" s="33">
        <v>9</v>
      </c>
      <c r="X152" s="33">
        <v>7</v>
      </c>
      <c r="Y152" s="33">
        <v>10</v>
      </c>
      <c r="Z152" s="33">
        <v>9</v>
      </c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</row>
    <row r="153" spans="1:37" ht="15" customHeight="1">
      <c r="A153" s="31" t="s">
        <v>461</v>
      </c>
      <c r="B153" s="30">
        <v>967</v>
      </c>
      <c r="C153" s="33" t="s">
        <v>462</v>
      </c>
      <c r="D153" s="33" t="s">
        <v>85</v>
      </c>
      <c r="E153" s="30" t="s">
        <v>31</v>
      </c>
      <c r="F153" s="31" t="s">
        <v>174</v>
      </c>
      <c r="G153" s="32"/>
      <c r="H153" s="30"/>
      <c r="I153" s="30"/>
      <c r="J153" s="30"/>
      <c r="K153" s="30"/>
      <c r="L153" s="30"/>
      <c r="M153" s="30"/>
      <c r="N153" s="30"/>
      <c r="O153" s="30"/>
      <c r="P153" s="30"/>
      <c r="Q153" s="33"/>
      <c r="R153" s="33"/>
      <c r="S153" s="33"/>
      <c r="T153" s="33"/>
      <c r="U153" s="33"/>
      <c r="V153" s="33">
        <v>4</v>
      </c>
      <c r="W153" s="33">
        <v>10</v>
      </c>
      <c r="X153" s="33">
        <v>9</v>
      </c>
      <c r="Y153" s="33">
        <v>11</v>
      </c>
      <c r="Z153" s="33">
        <v>4</v>
      </c>
      <c r="AA153" s="33">
        <v>3</v>
      </c>
      <c r="AB153" s="33">
        <v>1</v>
      </c>
      <c r="AC153" s="33"/>
      <c r="AD153" s="33"/>
      <c r="AE153" s="33"/>
      <c r="AF153" s="33"/>
      <c r="AG153" s="33"/>
      <c r="AH153" s="33"/>
      <c r="AI153" s="33"/>
      <c r="AJ153" s="33"/>
      <c r="AK153" s="33"/>
    </row>
    <row r="154" spans="1:37" ht="15" customHeight="1">
      <c r="A154" s="31" t="s">
        <v>463</v>
      </c>
      <c r="B154" s="30"/>
      <c r="C154" s="30" t="s">
        <v>464</v>
      </c>
      <c r="D154" s="30" t="s">
        <v>85</v>
      </c>
      <c r="E154" s="30" t="s">
        <v>31</v>
      </c>
      <c r="F154" s="31" t="s">
        <v>174</v>
      </c>
      <c r="G154" s="32"/>
      <c r="H154" s="30">
        <v>50</v>
      </c>
      <c r="I154" s="33">
        <v>41</v>
      </c>
      <c r="J154" s="30">
        <v>33</v>
      </c>
      <c r="K154" s="30">
        <v>41</v>
      </c>
      <c r="L154" s="30">
        <v>57</v>
      </c>
      <c r="M154" s="30">
        <v>52</v>
      </c>
      <c r="N154" s="30">
        <v>47</v>
      </c>
      <c r="O154" s="30">
        <v>39</v>
      </c>
      <c r="P154" s="30">
        <v>33</v>
      </c>
      <c r="Q154" s="33">
        <v>39</v>
      </c>
      <c r="R154" s="33">
        <v>23</v>
      </c>
      <c r="S154" s="33">
        <v>15</v>
      </c>
      <c r="T154" s="33">
        <v>25</v>
      </c>
      <c r="U154" s="33">
        <v>0</v>
      </c>
      <c r="V154" s="33">
        <v>20</v>
      </c>
      <c r="W154" s="33">
        <v>19</v>
      </c>
      <c r="X154" s="33">
        <v>23</v>
      </c>
      <c r="Y154" s="33">
        <v>13</v>
      </c>
      <c r="Z154" s="33">
        <v>9</v>
      </c>
      <c r="AA154" s="33">
        <v>4</v>
      </c>
      <c r="AB154" s="33">
        <v>1</v>
      </c>
      <c r="AC154" s="33">
        <v>1</v>
      </c>
      <c r="AD154" s="33">
        <v>1</v>
      </c>
      <c r="AE154" s="33">
        <v>1</v>
      </c>
      <c r="AF154" s="33">
        <v>1</v>
      </c>
      <c r="AG154" s="33"/>
      <c r="AH154" s="33"/>
      <c r="AI154" s="33"/>
      <c r="AJ154" s="33"/>
      <c r="AK154" s="33"/>
    </row>
    <row r="155" spans="1:37" ht="15" customHeight="1">
      <c r="A155" s="31" t="s">
        <v>465</v>
      </c>
      <c r="B155" s="30"/>
      <c r="C155" s="30" t="s">
        <v>466</v>
      </c>
      <c r="D155" s="30" t="s">
        <v>37</v>
      </c>
      <c r="E155" s="30" t="s">
        <v>31</v>
      </c>
      <c r="F155" s="31" t="s">
        <v>174</v>
      </c>
      <c r="G155" s="31"/>
      <c r="H155" s="33"/>
      <c r="I155" s="33"/>
      <c r="J155" s="33"/>
      <c r="K155" s="33"/>
      <c r="L155" s="33"/>
      <c r="M155" s="33"/>
      <c r="N155" s="33"/>
      <c r="O155" s="33"/>
      <c r="P155" s="30"/>
      <c r="Q155" s="33"/>
      <c r="R155" s="33"/>
      <c r="S155" s="33"/>
      <c r="T155" s="33"/>
      <c r="U155" s="33">
        <v>3</v>
      </c>
      <c r="V155" s="33">
        <v>2</v>
      </c>
      <c r="W155" s="33">
        <v>1</v>
      </c>
      <c r="X155" s="33">
        <v>2</v>
      </c>
      <c r="Y155" s="33">
        <v>2</v>
      </c>
      <c r="Z155" s="33">
        <v>1</v>
      </c>
      <c r="AA155" s="33"/>
      <c r="AB155" s="33"/>
      <c r="AC155" s="33"/>
      <c r="AD155" s="33"/>
      <c r="AE155" s="33" t="s">
        <v>467</v>
      </c>
      <c r="AF155" s="33"/>
      <c r="AG155" s="33"/>
      <c r="AH155" s="33"/>
      <c r="AI155" s="33"/>
      <c r="AJ155" s="33"/>
      <c r="AK155" s="33"/>
    </row>
    <row r="156" spans="1:37" ht="15" customHeight="1">
      <c r="A156" s="31" t="s">
        <v>468</v>
      </c>
      <c r="B156" s="30"/>
      <c r="C156" s="30" t="s">
        <v>469</v>
      </c>
      <c r="D156" s="30" t="s">
        <v>85</v>
      </c>
      <c r="E156" s="30" t="s">
        <v>31</v>
      </c>
      <c r="F156" s="31" t="s">
        <v>174</v>
      </c>
      <c r="G156" s="31"/>
      <c r="H156" s="33"/>
      <c r="I156" s="33"/>
      <c r="J156" s="33"/>
      <c r="K156" s="33"/>
      <c r="L156" s="33"/>
      <c r="M156" s="33"/>
      <c r="N156" s="33"/>
      <c r="O156" s="33"/>
      <c r="P156" s="30"/>
      <c r="Q156" s="33"/>
      <c r="R156" s="33"/>
      <c r="S156" s="33"/>
      <c r="T156" s="33"/>
      <c r="U156" s="33"/>
      <c r="V156" s="33"/>
      <c r="W156" s="33">
        <v>7</v>
      </c>
      <c r="X156" s="33">
        <v>21</v>
      </c>
      <c r="Y156" s="33">
        <v>23</v>
      </c>
      <c r="Z156" s="33">
        <v>16</v>
      </c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</row>
    <row r="157" spans="1:37" ht="15" customHeight="1">
      <c r="A157" s="31" t="s">
        <v>470</v>
      </c>
      <c r="B157" s="30"/>
      <c r="C157" s="30" t="s">
        <v>469</v>
      </c>
      <c r="D157" s="30" t="s">
        <v>93</v>
      </c>
      <c r="E157" s="30" t="s">
        <v>31</v>
      </c>
      <c r="F157" s="31" t="s">
        <v>174</v>
      </c>
      <c r="G157" s="31"/>
      <c r="H157" s="33"/>
      <c r="I157" s="33"/>
      <c r="J157" s="33"/>
      <c r="K157" s="33"/>
      <c r="L157" s="33"/>
      <c r="M157" s="33"/>
      <c r="N157" s="33"/>
      <c r="O157" s="33"/>
      <c r="P157" s="30"/>
      <c r="Q157" s="33"/>
      <c r="R157" s="33"/>
      <c r="S157" s="33"/>
      <c r="T157" s="33"/>
      <c r="U157" s="33"/>
      <c r="V157" s="33"/>
      <c r="W157" s="33">
        <v>3</v>
      </c>
      <c r="X157" s="33">
        <v>3</v>
      </c>
      <c r="Y157" s="33">
        <v>2</v>
      </c>
      <c r="Z157" s="33">
        <v>2</v>
      </c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</row>
    <row r="158" spans="1:37" ht="15" customHeight="1">
      <c r="A158" s="31" t="s">
        <v>209</v>
      </c>
      <c r="B158" s="30" t="s">
        <v>210</v>
      </c>
      <c r="C158" s="30" t="s">
        <v>211</v>
      </c>
      <c r="D158" s="30" t="s">
        <v>60</v>
      </c>
      <c r="E158" s="30" t="s">
        <v>55</v>
      </c>
      <c r="F158" s="31" t="s">
        <v>174</v>
      </c>
      <c r="G158" s="32"/>
      <c r="H158" s="33"/>
      <c r="I158" s="30">
        <v>11</v>
      </c>
      <c r="J158" s="30">
        <v>63</v>
      </c>
      <c r="K158" s="30">
        <v>87</v>
      </c>
      <c r="L158" s="30">
        <v>137</v>
      </c>
      <c r="M158" s="30">
        <v>148</v>
      </c>
      <c r="N158" s="30">
        <v>76</v>
      </c>
      <c r="O158" s="30">
        <v>43</v>
      </c>
      <c r="P158" s="30">
        <v>24</v>
      </c>
      <c r="Q158" s="33">
        <v>15</v>
      </c>
      <c r="R158" s="33">
        <v>9</v>
      </c>
      <c r="S158" s="33">
        <v>5</v>
      </c>
      <c r="T158" s="33">
        <v>3</v>
      </c>
      <c r="U158" s="33">
        <v>6</v>
      </c>
      <c r="V158" s="33">
        <v>3</v>
      </c>
      <c r="W158" s="33">
        <v>3</v>
      </c>
      <c r="X158" s="33">
        <v>2</v>
      </c>
      <c r="Y158" s="33">
        <v>1</v>
      </c>
      <c r="Z158" s="33">
        <v>5</v>
      </c>
      <c r="AA158" s="33">
        <v>1</v>
      </c>
      <c r="AB158" s="33">
        <v>1</v>
      </c>
      <c r="AC158" s="33">
        <v>1</v>
      </c>
      <c r="AD158" s="33"/>
      <c r="AE158" s="33"/>
      <c r="AF158" s="33"/>
      <c r="AG158" s="33">
        <v>1</v>
      </c>
      <c r="AH158" s="33"/>
      <c r="AI158" s="33"/>
      <c r="AJ158" s="33"/>
      <c r="AK158" s="33"/>
    </row>
    <row r="159" spans="1:37" ht="15" customHeight="1">
      <c r="A159" s="31" t="s">
        <v>212</v>
      </c>
      <c r="B159" s="30">
        <v>687</v>
      </c>
      <c r="C159" s="30" t="s">
        <v>213</v>
      </c>
      <c r="D159" s="30" t="s">
        <v>60</v>
      </c>
      <c r="E159" s="30" t="s">
        <v>55</v>
      </c>
      <c r="F159" s="31" t="s">
        <v>174</v>
      </c>
      <c r="G159" s="32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>
        <v>2</v>
      </c>
      <c r="Y159" s="33">
        <v>7</v>
      </c>
      <c r="Z159" s="33">
        <v>7</v>
      </c>
      <c r="AA159" s="33">
        <v>9</v>
      </c>
      <c r="AB159" s="33">
        <v>9</v>
      </c>
      <c r="AC159" s="33">
        <v>8</v>
      </c>
      <c r="AD159" s="33">
        <v>4</v>
      </c>
      <c r="AE159" s="33">
        <v>2</v>
      </c>
      <c r="AF159" s="33">
        <v>3</v>
      </c>
      <c r="AG159" s="33">
        <v>4</v>
      </c>
      <c r="AH159" s="33"/>
      <c r="AI159" s="33"/>
      <c r="AJ159" s="33"/>
      <c r="AK159" s="33"/>
    </row>
    <row r="160" spans="1:37" ht="15" customHeight="1">
      <c r="A160" s="31" t="s">
        <v>214</v>
      </c>
      <c r="B160" s="30" t="s">
        <v>215</v>
      </c>
      <c r="C160" s="30" t="s">
        <v>216</v>
      </c>
      <c r="D160" s="30" t="s">
        <v>60</v>
      </c>
      <c r="E160" s="30" t="s">
        <v>55</v>
      </c>
      <c r="F160" s="31" t="s">
        <v>174</v>
      </c>
      <c r="G160" s="32"/>
      <c r="H160" s="30">
        <v>247</v>
      </c>
      <c r="I160" s="30">
        <v>251</v>
      </c>
      <c r="J160" s="30">
        <v>259</v>
      </c>
      <c r="K160" s="30">
        <v>297</v>
      </c>
      <c r="L160" s="30">
        <v>328</v>
      </c>
      <c r="M160" s="30">
        <v>368</v>
      </c>
      <c r="N160" s="30">
        <v>372</v>
      </c>
      <c r="O160" s="30">
        <v>423</v>
      </c>
      <c r="P160" s="30">
        <v>353</v>
      </c>
      <c r="Q160" s="33">
        <v>332</v>
      </c>
      <c r="R160" s="33">
        <v>334</v>
      </c>
      <c r="S160" s="33">
        <v>325</v>
      </c>
      <c r="T160" s="33">
        <v>302</v>
      </c>
      <c r="U160" s="33">
        <v>273</v>
      </c>
      <c r="V160" s="33">
        <v>305</v>
      </c>
      <c r="W160" s="33">
        <v>229</v>
      </c>
      <c r="X160" s="33">
        <v>231</v>
      </c>
      <c r="Y160" s="33">
        <v>219</v>
      </c>
      <c r="Z160" s="33">
        <v>236</v>
      </c>
      <c r="AA160" s="33">
        <v>285</v>
      </c>
      <c r="AB160" s="33">
        <v>347</v>
      </c>
      <c r="AC160" s="33">
        <v>415</v>
      </c>
      <c r="AD160" s="33">
        <v>391</v>
      </c>
      <c r="AE160" s="33">
        <v>483</v>
      </c>
      <c r="AF160" s="33">
        <v>516</v>
      </c>
      <c r="AG160" s="33">
        <v>531</v>
      </c>
      <c r="AH160" s="33">
        <v>515</v>
      </c>
      <c r="AI160" s="33">
        <v>513</v>
      </c>
      <c r="AJ160" s="33">
        <v>534</v>
      </c>
      <c r="AK160" s="33">
        <v>642</v>
      </c>
    </row>
    <row r="161" spans="1:37" ht="15" customHeight="1">
      <c r="A161" s="31" t="s">
        <v>217</v>
      </c>
      <c r="B161" s="30">
        <v>684</v>
      </c>
      <c r="C161" s="30" t="s">
        <v>218</v>
      </c>
      <c r="D161" s="30" t="s">
        <v>60</v>
      </c>
      <c r="E161" s="30" t="s">
        <v>55</v>
      </c>
      <c r="F161" s="31" t="s">
        <v>174</v>
      </c>
      <c r="G161" s="32"/>
      <c r="H161" s="33"/>
      <c r="I161" s="30"/>
      <c r="J161" s="30"/>
      <c r="K161" s="30"/>
      <c r="L161" s="30"/>
      <c r="M161" s="30"/>
      <c r="N161" s="30"/>
      <c r="O161" s="30"/>
      <c r="P161" s="30"/>
      <c r="Q161" s="33"/>
      <c r="R161" s="33"/>
      <c r="S161" s="33"/>
      <c r="T161" s="33"/>
      <c r="U161" s="33"/>
      <c r="V161" s="33">
        <v>8</v>
      </c>
      <c r="W161" s="33">
        <v>31</v>
      </c>
      <c r="X161" s="33">
        <v>23</v>
      </c>
      <c r="Y161" s="33">
        <v>23</v>
      </c>
      <c r="Z161" s="33">
        <v>14</v>
      </c>
      <c r="AA161" s="33">
        <v>5</v>
      </c>
      <c r="AB161" s="33">
        <v>2</v>
      </c>
      <c r="AC161" s="33"/>
      <c r="AD161" s="33"/>
      <c r="AE161" s="33"/>
      <c r="AF161" s="33"/>
      <c r="AG161" s="33"/>
      <c r="AH161" s="33"/>
      <c r="AI161" s="33"/>
      <c r="AJ161" s="33"/>
      <c r="AK161" s="33"/>
    </row>
    <row r="162" spans="1:37" ht="15" customHeight="1">
      <c r="A162" s="31" t="s">
        <v>528</v>
      </c>
      <c r="B162" s="30"/>
      <c r="C162" s="30" t="s">
        <v>527</v>
      </c>
      <c r="D162" s="30" t="s">
        <v>60</v>
      </c>
      <c r="E162" s="30" t="s">
        <v>55</v>
      </c>
      <c r="F162" s="31" t="s">
        <v>174</v>
      </c>
      <c r="G162" s="32"/>
      <c r="H162" s="33"/>
      <c r="I162" s="30"/>
      <c r="J162" s="30"/>
      <c r="K162" s="30"/>
      <c r="L162" s="30"/>
      <c r="M162" s="30"/>
      <c r="N162" s="30"/>
      <c r="O162" s="30"/>
      <c r="P162" s="30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>
        <v>1</v>
      </c>
      <c r="AJ162" s="33">
        <v>1</v>
      </c>
      <c r="AK162" s="33">
        <v>1</v>
      </c>
    </row>
    <row r="163" spans="1:37" ht="15" customHeight="1">
      <c r="A163" s="31" t="s">
        <v>219</v>
      </c>
      <c r="B163" s="30"/>
      <c r="C163" s="30" t="s">
        <v>220</v>
      </c>
      <c r="D163" s="30" t="s">
        <v>60</v>
      </c>
      <c r="E163" s="30" t="s">
        <v>55</v>
      </c>
      <c r="F163" s="31" t="s">
        <v>174</v>
      </c>
      <c r="G163" s="32"/>
      <c r="H163" s="33"/>
      <c r="I163" s="30"/>
      <c r="J163" s="30"/>
      <c r="K163" s="30"/>
      <c r="L163" s="30"/>
      <c r="M163" s="30"/>
      <c r="N163" s="30"/>
      <c r="O163" s="30"/>
      <c r="P163" s="30"/>
      <c r="Q163" s="33"/>
      <c r="R163" s="33"/>
      <c r="S163" s="33"/>
      <c r="T163" s="33"/>
      <c r="U163" s="33"/>
      <c r="V163" s="33"/>
      <c r="W163" s="33">
        <v>9</v>
      </c>
      <c r="X163" s="33">
        <v>69</v>
      </c>
      <c r="Y163" s="33">
        <v>98</v>
      </c>
      <c r="Z163" s="33">
        <v>89</v>
      </c>
      <c r="AA163" s="33">
        <v>59</v>
      </c>
      <c r="AB163" s="33">
        <v>33</v>
      </c>
      <c r="AC163" s="33">
        <v>30</v>
      </c>
      <c r="AD163" s="33">
        <v>18</v>
      </c>
      <c r="AE163" s="33">
        <v>6</v>
      </c>
      <c r="AF163" s="33">
        <v>7</v>
      </c>
      <c r="AG163" s="33">
        <v>5</v>
      </c>
      <c r="AH163" s="33">
        <v>2</v>
      </c>
      <c r="AI163" s="33">
        <v>1</v>
      </c>
      <c r="AJ163" s="33"/>
      <c r="AK163" s="33"/>
    </row>
    <row r="164" spans="1:37" ht="15" customHeight="1">
      <c r="A164" s="31" t="s">
        <v>221</v>
      </c>
      <c r="B164" s="30"/>
      <c r="C164" s="30" t="s">
        <v>222</v>
      </c>
      <c r="D164" s="30" t="s">
        <v>60</v>
      </c>
      <c r="E164" s="30" t="s">
        <v>55</v>
      </c>
      <c r="F164" s="31" t="s">
        <v>174</v>
      </c>
      <c r="G164" s="32"/>
      <c r="H164" s="33"/>
      <c r="I164" s="30"/>
      <c r="J164" s="30"/>
      <c r="K164" s="30"/>
      <c r="L164" s="30"/>
      <c r="M164" s="30"/>
      <c r="N164" s="30"/>
      <c r="O164" s="30"/>
      <c r="P164" s="30"/>
      <c r="Q164" s="33"/>
      <c r="R164" s="33"/>
      <c r="S164" s="33"/>
      <c r="T164" s="33"/>
      <c r="U164" s="33"/>
      <c r="V164" s="33"/>
      <c r="W164" s="33"/>
      <c r="X164" s="33"/>
      <c r="Y164" s="33">
        <v>1</v>
      </c>
      <c r="Z164" s="33">
        <v>1</v>
      </c>
      <c r="AA164" s="33">
        <v>2</v>
      </c>
      <c r="AB164" s="33">
        <v>2</v>
      </c>
      <c r="AC164" s="33">
        <v>1</v>
      </c>
      <c r="AD164" s="33">
        <v>1</v>
      </c>
      <c r="AE164" s="33"/>
      <c r="AF164" s="33"/>
      <c r="AG164" s="33"/>
      <c r="AH164" s="33"/>
      <c r="AI164" s="33"/>
      <c r="AJ164" s="33"/>
      <c r="AK164" s="33"/>
    </row>
    <row r="165" spans="1:37" ht="15" customHeight="1">
      <c r="A165" s="31" t="s">
        <v>223</v>
      </c>
      <c r="B165" s="30" t="s">
        <v>224</v>
      </c>
      <c r="C165" s="30" t="s">
        <v>225</v>
      </c>
      <c r="D165" s="30" t="s">
        <v>60</v>
      </c>
      <c r="E165" s="30" t="s">
        <v>55</v>
      </c>
      <c r="F165" s="31" t="s">
        <v>174</v>
      </c>
      <c r="G165" s="32"/>
      <c r="H165" s="33"/>
      <c r="I165" s="33"/>
      <c r="J165" s="33"/>
      <c r="K165" s="33"/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2</v>
      </c>
      <c r="R165" s="33">
        <v>2</v>
      </c>
      <c r="S165" s="33">
        <v>2</v>
      </c>
      <c r="T165" s="33">
        <v>3</v>
      </c>
      <c r="U165" s="33">
        <v>4</v>
      </c>
      <c r="V165" s="33">
        <v>5</v>
      </c>
      <c r="W165" s="33">
        <v>4</v>
      </c>
      <c r="X165" s="33">
        <v>2</v>
      </c>
      <c r="Y165" s="33"/>
      <c r="Z165" s="33"/>
      <c r="AA165" s="33">
        <v>4</v>
      </c>
      <c r="AB165" s="33">
        <v>1</v>
      </c>
      <c r="AC165" s="33">
        <v>1</v>
      </c>
      <c r="AD165" s="33">
        <v>1</v>
      </c>
      <c r="AE165" s="33">
        <v>1</v>
      </c>
      <c r="AF165" s="33">
        <v>1</v>
      </c>
      <c r="AG165" s="33">
        <v>6</v>
      </c>
      <c r="AH165" s="33">
        <v>2</v>
      </c>
      <c r="AI165" s="33"/>
      <c r="AJ165" s="33"/>
      <c r="AK165" s="33"/>
    </row>
    <row r="166" spans="1:37" ht="15" customHeight="1">
      <c r="A166" s="31" t="s">
        <v>226</v>
      </c>
      <c r="B166" s="30" t="s">
        <v>227</v>
      </c>
      <c r="C166" s="30" t="s">
        <v>228</v>
      </c>
      <c r="D166" s="30" t="s">
        <v>60</v>
      </c>
      <c r="E166" s="30" t="s">
        <v>55</v>
      </c>
      <c r="F166" s="31" t="s">
        <v>174</v>
      </c>
      <c r="G166" s="32"/>
      <c r="H166" s="33"/>
      <c r="I166" s="33"/>
      <c r="J166" s="33"/>
      <c r="K166" s="33"/>
      <c r="L166" s="30">
        <v>2</v>
      </c>
      <c r="M166" s="30">
        <v>2</v>
      </c>
      <c r="N166" s="30">
        <v>2</v>
      </c>
      <c r="O166" s="30">
        <v>3</v>
      </c>
      <c r="P166" s="30">
        <v>2</v>
      </c>
      <c r="Q166" s="33">
        <v>7</v>
      </c>
      <c r="R166" s="33">
        <v>2</v>
      </c>
      <c r="S166" s="33">
        <v>4</v>
      </c>
      <c r="T166" s="33">
        <v>3</v>
      </c>
      <c r="U166" s="33">
        <v>8</v>
      </c>
      <c r="V166" s="33">
        <v>6</v>
      </c>
      <c r="W166" s="33">
        <v>3</v>
      </c>
      <c r="X166" s="33">
        <v>1</v>
      </c>
      <c r="Y166" s="33">
        <v>6</v>
      </c>
      <c r="Z166" s="33">
        <v>6</v>
      </c>
      <c r="AA166" s="33">
        <v>1</v>
      </c>
      <c r="AB166" s="33">
        <v>4</v>
      </c>
      <c r="AC166" s="33">
        <v>6</v>
      </c>
      <c r="AD166" s="33">
        <v>6</v>
      </c>
      <c r="AE166" s="33">
        <v>6</v>
      </c>
      <c r="AF166" s="33">
        <v>2</v>
      </c>
      <c r="AG166" s="33">
        <v>1</v>
      </c>
      <c r="AH166" s="33"/>
      <c r="AI166" s="33"/>
      <c r="AJ166" s="33"/>
      <c r="AK166" s="33"/>
    </row>
    <row r="167" spans="1:37" ht="15" customHeight="1">
      <c r="A167" s="31" t="s">
        <v>471</v>
      </c>
      <c r="B167" s="30" t="s">
        <v>472</v>
      </c>
      <c r="C167" s="30" t="s">
        <v>473</v>
      </c>
      <c r="D167" s="30" t="s">
        <v>60</v>
      </c>
      <c r="E167" s="30" t="s">
        <v>55</v>
      </c>
      <c r="F167" s="31" t="s">
        <v>174</v>
      </c>
      <c r="G167" s="31"/>
      <c r="H167" s="33"/>
      <c r="I167" s="33"/>
      <c r="J167" s="33"/>
      <c r="K167" s="33"/>
      <c r="L167" s="33"/>
      <c r="M167" s="33"/>
      <c r="N167" s="33"/>
      <c r="O167" s="33"/>
      <c r="P167" s="30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>
        <v>1</v>
      </c>
      <c r="AF167" s="33">
        <v>6</v>
      </c>
      <c r="AG167" s="33">
        <v>13</v>
      </c>
      <c r="AH167" s="33">
        <v>3</v>
      </c>
      <c r="AI167" s="33"/>
      <c r="AJ167" s="33"/>
      <c r="AK167" s="33"/>
    </row>
    <row r="168" spans="1:37" ht="15" customHeight="1">
      <c r="A168" s="31" t="s">
        <v>231</v>
      </c>
      <c r="B168" s="30">
        <v>781</v>
      </c>
      <c r="C168" s="30" t="s">
        <v>232</v>
      </c>
      <c r="D168" s="30" t="s">
        <v>60</v>
      </c>
      <c r="E168" s="30" t="s">
        <v>55</v>
      </c>
      <c r="F168" s="31" t="s">
        <v>174</v>
      </c>
      <c r="G168" s="32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>
        <v>2</v>
      </c>
      <c r="U168" s="33">
        <v>20</v>
      </c>
      <c r="V168" s="33">
        <v>27</v>
      </c>
      <c r="W168" s="33">
        <v>34</v>
      </c>
      <c r="X168" s="33">
        <v>20</v>
      </c>
      <c r="Y168" s="33">
        <v>24</v>
      </c>
      <c r="Z168" s="33">
        <v>26</v>
      </c>
      <c r="AA168" s="33">
        <v>16</v>
      </c>
      <c r="AB168" s="33">
        <v>3</v>
      </c>
      <c r="AC168" s="33">
        <v>1</v>
      </c>
      <c r="AD168" s="33">
        <v>1</v>
      </c>
      <c r="AE168" s="33"/>
      <c r="AF168" s="33"/>
      <c r="AG168" s="33"/>
      <c r="AH168" s="33"/>
      <c r="AI168" s="33"/>
      <c r="AJ168" s="33"/>
      <c r="AK168" s="33"/>
    </row>
    <row r="169" spans="1:37" ht="15" customHeight="1">
      <c r="A169" s="31" t="s">
        <v>233</v>
      </c>
      <c r="B169" s="30"/>
      <c r="C169" s="30" t="s">
        <v>234</v>
      </c>
      <c r="D169" s="30" t="s">
        <v>60</v>
      </c>
      <c r="E169" s="30" t="s">
        <v>55</v>
      </c>
      <c r="F169" s="31" t="s">
        <v>174</v>
      </c>
      <c r="G169" s="32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>
        <v>3</v>
      </c>
      <c r="AD169" s="33">
        <v>5</v>
      </c>
      <c r="AE169" s="33">
        <v>9</v>
      </c>
      <c r="AF169" s="33">
        <v>10</v>
      </c>
      <c r="AG169" s="33">
        <v>6</v>
      </c>
      <c r="AH169" s="33">
        <v>12</v>
      </c>
      <c r="AI169" s="33">
        <v>13</v>
      </c>
      <c r="AJ169" s="33">
        <v>18</v>
      </c>
      <c r="AK169" s="33">
        <v>23</v>
      </c>
    </row>
    <row r="170" spans="1:37" ht="15" customHeight="1" hidden="1">
      <c r="A170" s="31" t="s">
        <v>229</v>
      </c>
      <c r="B170" s="30" t="s">
        <v>230</v>
      </c>
      <c r="C170" s="30"/>
      <c r="D170" s="30"/>
      <c r="E170" s="30" t="s">
        <v>55</v>
      </c>
      <c r="F170" s="31" t="s">
        <v>174</v>
      </c>
      <c r="G170" s="32"/>
      <c r="H170" s="33"/>
      <c r="I170" s="30">
        <v>2</v>
      </c>
      <c r="J170" s="30">
        <v>7</v>
      </c>
      <c r="K170" s="30">
        <v>13</v>
      </c>
      <c r="L170" s="30">
        <v>10</v>
      </c>
      <c r="M170" s="30">
        <v>6</v>
      </c>
      <c r="N170" s="30">
        <v>5</v>
      </c>
      <c r="O170" s="30">
        <v>2</v>
      </c>
      <c r="P170" s="30">
        <v>1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</row>
    <row r="171" spans="1:37" ht="15" customHeight="1">
      <c r="A171" s="31" t="s">
        <v>235</v>
      </c>
      <c r="B171" s="30"/>
      <c r="C171" s="30" t="s">
        <v>236</v>
      </c>
      <c r="D171" s="30" t="s">
        <v>60</v>
      </c>
      <c r="E171" s="30" t="s">
        <v>55</v>
      </c>
      <c r="F171" s="31" t="s">
        <v>174</v>
      </c>
      <c r="G171" s="32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>
        <v>3</v>
      </c>
      <c r="AG171" s="33">
        <v>27</v>
      </c>
      <c r="AH171" s="33">
        <v>40</v>
      </c>
      <c r="AI171" s="33">
        <v>58</v>
      </c>
      <c r="AJ171" s="33">
        <v>72</v>
      </c>
      <c r="AK171" s="33">
        <v>67</v>
      </c>
    </row>
    <row r="172" spans="1:37" ht="15" customHeight="1">
      <c r="A172" s="31" t="s">
        <v>237</v>
      </c>
      <c r="B172" s="30" t="s">
        <v>238</v>
      </c>
      <c r="C172" s="30" t="s">
        <v>239</v>
      </c>
      <c r="D172" s="30" t="s">
        <v>93</v>
      </c>
      <c r="E172" s="30" t="s">
        <v>31</v>
      </c>
      <c r="F172" s="31" t="s">
        <v>174</v>
      </c>
      <c r="G172" s="32"/>
      <c r="H172" s="33"/>
      <c r="I172" s="33"/>
      <c r="J172" s="33"/>
      <c r="K172" s="33"/>
      <c r="L172" s="33">
        <v>0</v>
      </c>
      <c r="M172" s="33">
        <v>0</v>
      </c>
      <c r="N172" s="30">
        <v>1</v>
      </c>
      <c r="O172" s="30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1</v>
      </c>
      <c r="V172" s="33">
        <v>1</v>
      </c>
      <c r="W172" s="33">
        <v>2</v>
      </c>
      <c r="X172" s="33">
        <v>1</v>
      </c>
      <c r="Y172" s="33">
        <v>1</v>
      </c>
      <c r="Z172" s="33">
        <v>2</v>
      </c>
      <c r="AA172" s="33">
        <v>1</v>
      </c>
      <c r="AB172" s="33"/>
      <c r="AC172" s="33"/>
      <c r="AD172" s="33">
        <v>1</v>
      </c>
      <c r="AE172" s="33"/>
      <c r="AF172" s="33">
        <v>1</v>
      </c>
      <c r="AG172" s="33">
        <v>1</v>
      </c>
      <c r="AH172" s="33"/>
      <c r="AI172" s="33"/>
      <c r="AJ172" s="33"/>
      <c r="AK172" s="33"/>
    </row>
    <row r="173" spans="1:37" ht="15" customHeight="1">
      <c r="A173" s="31" t="s">
        <v>240</v>
      </c>
      <c r="B173" s="30" t="s">
        <v>241</v>
      </c>
      <c r="C173" s="30" t="s">
        <v>242</v>
      </c>
      <c r="D173" s="30" t="s">
        <v>85</v>
      </c>
      <c r="E173" s="30" t="s">
        <v>31</v>
      </c>
      <c r="F173" s="31" t="s">
        <v>174</v>
      </c>
      <c r="G173" s="32"/>
      <c r="H173" s="30">
        <v>10</v>
      </c>
      <c r="I173" s="30">
        <v>5</v>
      </c>
      <c r="J173" s="30">
        <v>11</v>
      </c>
      <c r="K173" s="30">
        <v>8</v>
      </c>
      <c r="L173" s="30">
        <v>13</v>
      </c>
      <c r="M173" s="30">
        <v>10</v>
      </c>
      <c r="N173" s="30">
        <v>10</v>
      </c>
      <c r="O173" s="30">
        <v>15</v>
      </c>
      <c r="P173" s="30">
        <v>12</v>
      </c>
      <c r="Q173" s="33">
        <v>10</v>
      </c>
      <c r="R173" s="33">
        <v>9</v>
      </c>
      <c r="S173" s="33">
        <v>10</v>
      </c>
      <c r="T173" s="33">
        <v>14</v>
      </c>
      <c r="U173" s="33">
        <v>11</v>
      </c>
      <c r="V173" s="33">
        <v>14</v>
      </c>
      <c r="W173" s="33">
        <v>12</v>
      </c>
      <c r="X173" s="33">
        <v>11</v>
      </c>
      <c r="Y173" s="33">
        <v>9</v>
      </c>
      <c r="Z173" s="33">
        <v>10</v>
      </c>
      <c r="AA173" s="33">
        <v>17</v>
      </c>
      <c r="AB173" s="33">
        <v>21</v>
      </c>
      <c r="AC173" s="33">
        <v>24</v>
      </c>
      <c r="AD173" s="33">
        <v>19</v>
      </c>
      <c r="AE173" s="33">
        <v>13</v>
      </c>
      <c r="AF173" s="33">
        <v>4</v>
      </c>
      <c r="AG173" s="33">
        <v>2</v>
      </c>
      <c r="AH173" s="33"/>
      <c r="AI173" s="33"/>
      <c r="AJ173" s="33"/>
      <c r="AK173" s="33"/>
    </row>
    <row r="174" spans="1:37" ht="15" customHeight="1">
      <c r="A174" s="31" t="s">
        <v>243</v>
      </c>
      <c r="B174" s="30" t="s">
        <v>244</v>
      </c>
      <c r="C174" s="30" t="s">
        <v>245</v>
      </c>
      <c r="D174" s="30" t="s">
        <v>93</v>
      </c>
      <c r="E174" s="30" t="s">
        <v>31</v>
      </c>
      <c r="F174" s="31" t="s">
        <v>174</v>
      </c>
      <c r="G174" s="32"/>
      <c r="H174" s="33"/>
      <c r="I174" s="33"/>
      <c r="J174" s="33"/>
      <c r="K174" s="33"/>
      <c r="L174" s="30">
        <v>2</v>
      </c>
      <c r="M174" s="30">
        <v>2</v>
      </c>
      <c r="N174" s="30">
        <v>2</v>
      </c>
      <c r="O174" s="30">
        <v>1</v>
      </c>
      <c r="P174" s="33">
        <v>0</v>
      </c>
      <c r="Q174" s="33">
        <v>0</v>
      </c>
      <c r="R174" s="33">
        <v>0</v>
      </c>
      <c r="S174" s="33">
        <v>0</v>
      </c>
      <c r="T174" s="33"/>
      <c r="U174" s="33"/>
      <c r="V174" s="33"/>
      <c r="W174" s="33"/>
      <c r="X174" s="33"/>
      <c r="Y174" s="33"/>
      <c r="Z174" s="33"/>
      <c r="AA174" s="33"/>
      <c r="AB174" s="33"/>
      <c r="AC174" s="33">
        <v>1</v>
      </c>
      <c r="AD174" s="33"/>
      <c r="AE174" s="33"/>
      <c r="AF174" s="33">
        <v>1</v>
      </c>
      <c r="AG174" s="33"/>
      <c r="AH174" s="33"/>
      <c r="AI174" s="33"/>
      <c r="AJ174" s="33"/>
      <c r="AK174" s="33"/>
    </row>
    <row r="175" spans="1:37" ht="15" customHeight="1">
      <c r="A175" s="31" t="s">
        <v>246</v>
      </c>
      <c r="B175" s="30" t="s">
        <v>247</v>
      </c>
      <c r="C175" s="30" t="s">
        <v>248</v>
      </c>
      <c r="D175" s="30" t="s">
        <v>85</v>
      </c>
      <c r="E175" s="30" t="s">
        <v>31</v>
      </c>
      <c r="F175" s="31" t="s">
        <v>174</v>
      </c>
      <c r="G175" s="32"/>
      <c r="H175" s="33"/>
      <c r="I175" s="30">
        <v>2</v>
      </c>
      <c r="J175" s="30">
        <v>21</v>
      </c>
      <c r="K175" s="30">
        <v>26</v>
      </c>
      <c r="L175" s="30">
        <v>28</v>
      </c>
      <c r="M175" s="30">
        <v>43</v>
      </c>
      <c r="N175" s="30">
        <v>31</v>
      </c>
      <c r="O175" s="30">
        <v>29</v>
      </c>
      <c r="P175" s="30">
        <v>27</v>
      </c>
      <c r="Q175" s="33">
        <v>39</v>
      </c>
      <c r="R175" s="33">
        <v>45</v>
      </c>
      <c r="S175" s="33">
        <v>54</v>
      </c>
      <c r="T175" s="33">
        <v>55</v>
      </c>
      <c r="U175" s="33">
        <v>43</v>
      </c>
      <c r="V175" s="33">
        <v>39</v>
      </c>
      <c r="W175" s="33">
        <v>40</v>
      </c>
      <c r="X175" s="33">
        <v>40</v>
      </c>
      <c r="Y175" s="33">
        <v>39</v>
      </c>
      <c r="Z175" s="33">
        <v>41</v>
      </c>
      <c r="AA175" s="33">
        <v>25</v>
      </c>
      <c r="AB175" s="33">
        <v>37</v>
      </c>
      <c r="AC175" s="33">
        <v>37</v>
      </c>
      <c r="AD175" s="33">
        <v>30</v>
      </c>
      <c r="AE175" s="33">
        <v>20</v>
      </c>
      <c r="AF175" s="33">
        <v>9</v>
      </c>
      <c r="AG175" s="33">
        <v>4</v>
      </c>
      <c r="AH175" s="33">
        <v>2</v>
      </c>
      <c r="AI175" s="33"/>
      <c r="AJ175" s="33"/>
      <c r="AK175" s="33"/>
    </row>
    <row r="176" spans="1:37" ht="15" customHeight="1">
      <c r="A176" s="31" t="s">
        <v>474</v>
      </c>
      <c r="B176" s="33"/>
      <c r="C176" s="30" t="s">
        <v>475</v>
      </c>
      <c r="D176" s="30" t="s">
        <v>37</v>
      </c>
      <c r="E176" s="30" t="s">
        <v>31</v>
      </c>
      <c r="F176" s="31" t="s">
        <v>174</v>
      </c>
      <c r="G176" s="31"/>
      <c r="H176" s="33"/>
      <c r="I176" s="33"/>
      <c r="J176" s="33"/>
      <c r="K176" s="33"/>
      <c r="L176" s="33"/>
      <c r="M176" s="33"/>
      <c r="N176" s="33"/>
      <c r="O176" s="33"/>
      <c r="P176" s="30"/>
      <c r="Q176" s="33"/>
      <c r="R176" s="33"/>
      <c r="S176" s="33"/>
      <c r="T176" s="33"/>
      <c r="U176" s="33"/>
      <c r="V176" s="33"/>
      <c r="W176" s="33"/>
      <c r="X176" s="33"/>
      <c r="Y176" s="33"/>
      <c r="Z176" s="33">
        <v>1</v>
      </c>
      <c r="AA176" s="33">
        <v>4</v>
      </c>
      <c r="AB176" s="33">
        <v>3</v>
      </c>
      <c r="AC176" s="33">
        <v>3</v>
      </c>
      <c r="AD176" s="33">
        <v>1</v>
      </c>
      <c r="AE176" s="33"/>
      <c r="AF176" s="33">
        <v>2</v>
      </c>
      <c r="AG176" s="33">
        <v>1</v>
      </c>
      <c r="AH176" s="33">
        <v>3</v>
      </c>
      <c r="AI176" s="33"/>
      <c r="AJ176" s="33"/>
      <c r="AK176" s="33"/>
    </row>
    <row r="177" spans="1:37" ht="15" customHeight="1">
      <c r="A177" s="31" t="s">
        <v>476</v>
      </c>
      <c r="B177" s="37"/>
      <c r="C177" s="30" t="s">
        <v>477</v>
      </c>
      <c r="D177" s="30" t="s">
        <v>37</v>
      </c>
      <c r="E177" s="30" t="s">
        <v>31</v>
      </c>
      <c r="F177" s="31" t="s">
        <v>174</v>
      </c>
      <c r="G177" s="32"/>
      <c r="H177" s="30">
        <v>26</v>
      </c>
      <c r="I177" s="30">
        <v>26</v>
      </c>
      <c r="J177" s="30">
        <v>16</v>
      </c>
      <c r="K177" s="30">
        <v>13</v>
      </c>
      <c r="L177" s="30">
        <v>18</v>
      </c>
      <c r="M177" s="30">
        <v>11</v>
      </c>
      <c r="N177" s="30">
        <v>8</v>
      </c>
      <c r="O177" s="30">
        <v>5</v>
      </c>
      <c r="P177" s="30">
        <v>8</v>
      </c>
      <c r="Q177" s="33">
        <v>4</v>
      </c>
      <c r="R177" s="33">
        <v>7</v>
      </c>
      <c r="S177" s="33">
        <v>8</v>
      </c>
      <c r="T177" s="33">
        <v>6</v>
      </c>
      <c r="U177" s="33">
        <v>5</v>
      </c>
      <c r="V177" s="33">
        <v>2</v>
      </c>
      <c r="W177" s="33">
        <v>2</v>
      </c>
      <c r="X177" s="33">
        <v>3</v>
      </c>
      <c r="Y177" s="33">
        <v>3</v>
      </c>
      <c r="Z177" s="33">
        <v>2</v>
      </c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</row>
    <row r="178" spans="1:37" ht="15" customHeight="1" hidden="1">
      <c r="A178" s="31" t="s">
        <v>249</v>
      </c>
      <c r="B178" s="30" t="s">
        <v>247</v>
      </c>
      <c r="C178" s="30" t="s">
        <v>245</v>
      </c>
      <c r="D178" s="30"/>
      <c r="E178" s="30" t="s">
        <v>31</v>
      </c>
      <c r="F178" s="31" t="s">
        <v>174</v>
      </c>
      <c r="G178" s="32"/>
      <c r="H178" s="33"/>
      <c r="I178" s="30"/>
      <c r="J178" s="30"/>
      <c r="K178" s="30"/>
      <c r="L178" s="30"/>
      <c r="M178" s="30"/>
      <c r="N178" s="30"/>
      <c r="O178" s="30"/>
      <c r="P178" s="30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</row>
    <row r="179" spans="1:37" ht="15" customHeight="1">
      <c r="A179" s="32"/>
      <c r="B179" s="33"/>
      <c r="C179" s="32"/>
      <c r="D179" s="32"/>
      <c r="E179" s="33"/>
      <c r="F179" s="32"/>
      <c r="G179" s="32"/>
      <c r="H179" s="33"/>
      <c r="I179" s="33"/>
      <c r="J179" s="33"/>
      <c r="K179" s="33"/>
      <c r="L179" s="30"/>
      <c r="M179" s="30"/>
      <c r="N179" s="30"/>
      <c r="O179" s="30"/>
      <c r="P179" s="30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</row>
    <row r="180" spans="1:37" ht="15" customHeight="1">
      <c r="A180" s="40" t="s">
        <v>81</v>
      </c>
      <c r="B180" s="37"/>
      <c r="C180" s="38"/>
      <c r="D180" s="38"/>
      <c r="E180" s="37"/>
      <c r="F180" s="38" t="s">
        <v>174</v>
      </c>
      <c r="G180" s="38"/>
      <c r="H180" s="39">
        <f aca="true" t="shared" si="9" ref="H180:W180">SUM(H146:H179)</f>
        <v>346</v>
      </c>
      <c r="I180" s="39">
        <f t="shared" si="9"/>
        <v>351</v>
      </c>
      <c r="J180" s="39">
        <f t="shared" si="9"/>
        <v>431</v>
      </c>
      <c r="K180" s="39">
        <f t="shared" si="9"/>
        <v>508</v>
      </c>
      <c r="L180" s="39">
        <f t="shared" si="9"/>
        <v>628</v>
      </c>
      <c r="M180" s="39">
        <f t="shared" si="9"/>
        <v>680</v>
      </c>
      <c r="N180" s="39">
        <f t="shared" si="9"/>
        <v>587</v>
      </c>
      <c r="O180" s="39">
        <f t="shared" si="9"/>
        <v>599</v>
      </c>
      <c r="P180" s="39">
        <f t="shared" si="9"/>
        <v>495</v>
      </c>
      <c r="Q180" s="39">
        <f t="shared" si="9"/>
        <v>488</v>
      </c>
      <c r="R180" s="39">
        <f t="shared" si="9"/>
        <v>461</v>
      </c>
      <c r="S180" s="39">
        <f t="shared" si="9"/>
        <v>459</v>
      </c>
      <c r="T180" s="39">
        <f t="shared" si="9"/>
        <v>450</v>
      </c>
      <c r="U180" s="39">
        <f t="shared" si="9"/>
        <v>401</v>
      </c>
      <c r="V180" s="39">
        <f t="shared" si="9"/>
        <v>479</v>
      </c>
      <c r="W180" s="39">
        <f t="shared" si="9"/>
        <v>478</v>
      </c>
      <c r="X180" s="39">
        <f aca="true" t="shared" si="10" ref="X180:AI180">SUM(X112:X179)</f>
        <v>848</v>
      </c>
      <c r="Y180" s="39">
        <f t="shared" si="10"/>
        <v>842</v>
      </c>
      <c r="Z180" s="39">
        <f t="shared" si="10"/>
        <v>836</v>
      </c>
      <c r="AA180" s="39">
        <f t="shared" si="10"/>
        <v>816</v>
      </c>
      <c r="AB180" s="39">
        <f t="shared" si="10"/>
        <v>836</v>
      </c>
      <c r="AC180" s="39">
        <f t="shared" si="10"/>
        <v>854</v>
      </c>
      <c r="AD180" s="39">
        <f t="shared" si="10"/>
        <v>777</v>
      </c>
      <c r="AE180" s="39">
        <f t="shared" si="10"/>
        <v>777</v>
      </c>
      <c r="AF180" s="39">
        <f t="shared" si="10"/>
        <v>799</v>
      </c>
      <c r="AG180" s="39">
        <f t="shared" si="10"/>
        <v>847</v>
      </c>
      <c r="AH180" s="39">
        <f t="shared" si="10"/>
        <v>959</v>
      </c>
      <c r="AI180" s="39">
        <f t="shared" si="10"/>
        <v>1001</v>
      </c>
      <c r="AJ180" s="39">
        <f>SUM(AJ112:AJ179)</f>
        <v>1005</v>
      </c>
      <c r="AK180" s="39">
        <f>SUM(AK112:AK179)</f>
        <v>1065</v>
      </c>
    </row>
    <row r="181" spans="1:37" ht="15" customHeight="1">
      <c r="A181" s="72" t="s">
        <v>510</v>
      </c>
      <c r="B181" s="73"/>
      <c r="C181" s="74"/>
      <c r="D181" s="74"/>
      <c r="E181" s="73"/>
      <c r="F181" s="74"/>
      <c r="G181" s="74"/>
      <c r="H181" s="73"/>
      <c r="I181" s="73"/>
      <c r="J181" s="73"/>
      <c r="K181" s="73"/>
      <c r="L181" s="74"/>
      <c r="M181" s="74"/>
      <c r="N181" s="74"/>
      <c r="O181" s="74"/>
      <c r="P181" s="74"/>
      <c r="Q181" s="74"/>
      <c r="R181" s="73"/>
      <c r="S181" s="73"/>
      <c r="T181" s="73"/>
      <c r="U181" s="73"/>
      <c r="V181" s="73"/>
      <c r="W181" s="73"/>
      <c r="X181" s="73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</row>
    <row r="182" spans="1:37" ht="15" customHeight="1">
      <c r="A182" s="32"/>
      <c r="B182" s="33"/>
      <c r="C182" s="32"/>
      <c r="D182" s="32"/>
      <c r="E182" s="33"/>
      <c r="F182" s="32"/>
      <c r="G182" s="32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</row>
    <row r="183" spans="1:37" ht="15" customHeight="1">
      <c r="A183" s="32" t="s">
        <v>510</v>
      </c>
      <c r="B183" s="33"/>
      <c r="C183" s="33" t="s">
        <v>519</v>
      </c>
      <c r="D183" s="33" t="s">
        <v>60</v>
      </c>
      <c r="E183" s="33" t="s">
        <v>55</v>
      </c>
      <c r="F183" s="31" t="s">
        <v>159</v>
      </c>
      <c r="G183" s="32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>
        <v>82</v>
      </c>
      <c r="AJ183" s="33">
        <v>61</v>
      </c>
      <c r="AK183" s="33">
        <v>59</v>
      </c>
    </row>
    <row r="184" spans="1:37" ht="15" customHeight="1">
      <c r="A184" s="32" t="s">
        <v>520</v>
      </c>
      <c r="B184" s="33"/>
      <c r="C184" s="33" t="s">
        <v>521</v>
      </c>
      <c r="D184" s="33" t="s">
        <v>54</v>
      </c>
      <c r="E184" s="33" t="s">
        <v>55</v>
      </c>
      <c r="F184" s="31" t="s">
        <v>159</v>
      </c>
      <c r="G184" s="32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>
        <v>4</v>
      </c>
      <c r="AJ184" s="33">
        <v>19</v>
      </c>
      <c r="AK184" s="33">
        <v>30</v>
      </c>
    </row>
    <row r="185" spans="1:37" ht="15" customHeight="1">
      <c r="A185" s="32" t="s">
        <v>520</v>
      </c>
      <c r="B185" s="33"/>
      <c r="C185" s="33" t="s">
        <v>549</v>
      </c>
      <c r="D185" s="33" t="s">
        <v>54</v>
      </c>
      <c r="E185" s="33" t="s">
        <v>55</v>
      </c>
      <c r="F185" s="31" t="s">
        <v>159</v>
      </c>
      <c r="G185" s="32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>
        <v>1</v>
      </c>
      <c r="AK185" s="33"/>
    </row>
    <row r="186" spans="1:37" ht="15" customHeight="1">
      <c r="A186" s="31" t="s">
        <v>250</v>
      </c>
      <c r="B186" s="30" t="s">
        <v>251</v>
      </c>
      <c r="C186" s="30" t="s">
        <v>252</v>
      </c>
      <c r="D186" s="30" t="s">
        <v>44</v>
      </c>
      <c r="E186" s="30" t="s">
        <v>31</v>
      </c>
      <c r="F186" s="31" t="s">
        <v>159</v>
      </c>
      <c r="G186" s="31" t="s">
        <v>152</v>
      </c>
      <c r="H186" s="33"/>
      <c r="I186" s="33"/>
      <c r="J186" s="30">
        <v>2</v>
      </c>
      <c r="K186" s="30">
        <v>6</v>
      </c>
      <c r="L186" s="30">
        <v>9</v>
      </c>
      <c r="M186" s="30">
        <v>4</v>
      </c>
      <c r="N186" s="30">
        <v>8</v>
      </c>
      <c r="O186" s="30">
        <v>9</v>
      </c>
      <c r="P186" s="30">
        <v>11</v>
      </c>
      <c r="Q186" s="33">
        <v>13</v>
      </c>
      <c r="R186" s="33">
        <v>16</v>
      </c>
      <c r="S186" s="33">
        <v>16</v>
      </c>
      <c r="T186" s="33">
        <v>8</v>
      </c>
      <c r="U186" s="33">
        <v>3</v>
      </c>
      <c r="V186" s="33"/>
      <c r="W186" s="33">
        <v>1</v>
      </c>
      <c r="X186" s="33">
        <v>1</v>
      </c>
      <c r="Y186" s="33">
        <v>1</v>
      </c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</row>
    <row r="187" spans="1:37" ht="15" customHeight="1">
      <c r="A187" s="31" t="s">
        <v>253</v>
      </c>
      <c r="B187" s="30">
        <v>238</v>
      </c>
      <c r="C187" s="30" t="s">
        <v>254</v>
      </c>
      <c r="D187" s="30" t="s">
        <v>44</v>
      </c>
      <c r="E187" s="30" t="s">
        <v>31</v>
      </c>
      <c r="F187" s="31" t="s">
        <v>159</v>
      </c>
      <c r="G187" s="32" t="s">
        <v>152</v>
      </c>
      <c r="H187" s="30"/>
      <c r="I187" s="30"/>
      <c r="J187" s="30"/>
      <c r="K187" s="30"/>
      <c r="L187" s="30"/>
      <c r="M187" s="30"/>
      <c r="N187" s="30"/>
      <c r="O187" s="30"/>
      <c r="P187" s="30"/>
      <c r="Q187" s="33"/>
      <c r="R187" s="33"/>
      <c r="S187" s="33"/>
      <c r="T187" s="33"/>
      <c r="U187" s="33">
        <v>4</v>
      </c>
      <c r="V187" s="33">
        <v>12</v>
      </c>
      <c r="W187" s="33">
        <v>9</v>
      </c>
      <c r="X187" s="33">
        <v>7</v>
      </c>
      <c r="Y187" s="33">
        <v>9</v>
      </c>
      <c r="Z187" s="33">
        <v>5</v>
      </c>
      <c r="AA187" s="33">
        <v>6</v>
      </c>
      <c r="AB187" s="33">
        <v>1</v>
      </c>
      <c r="AC187" s="33">
        <v>4</v>
      </c>
      <c r="AD187" s="33">
        <v>4</v>
      </c>
      <c r="AE187" s="33">
        <v>6</v>
      </c>
      <c r="AF187" s="33"/>
      <c r="AG187" s="33"/>
      <c r="AH187" s="33"/>
      <c r="AI187" s="33"/>
      <c r="AJ187" s="33"/>
      <c r="AK187" s="33"/>
    </row>
    <row r="188" spans="1:37" ht="15" customHeight="1">
      <c r="A188" s="31" t="s">
        <v>255</v>
      </c>
      <c r="B188" s="30" t="s">
        <v>256</v>
      </c>
      <c r="C188" s="30" t="s">
        <v>254</v>
      </c>
      <c r="D188" s="30" t="s">
        <v>93</v>
      </c>
      <c r="E188" s="30" t="s">
        <v>31</v>
      </c>
      <c r="F188" s="31" t="s">
        <v>159</v>
      </c>
      <c r="G188" s="31" t="s">
        <v>152</v>
      </c>
      <c r="H188" s="33"/>
      <c r="I188" s="30">
        <v>1</v>
      </c>
      <c r="J188" s="33"/>
      <c r="K188" s="33"/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1</v>
      </c>
      <c r="S188" s="33">
        <v>0</v>
      </c>
      <c r="T188" s="33">
        <v>0</v>
      </c>
      <c r="U188" s="33">
        <v>0</v>
      </c>
      <c r="V188" s="33"/>
      <c r="W188" s="33">
        <v>1</v>
      </c>
      <c r="X188" s="33">
        <v>1</v>
      </c>
      <c r="Y188" s="33"/>
      <c r="Z188" s="33"/>
      <c r="AA188" s="33">
        <v>1</v>
      </c>
      <c r="AB188" s="33">
        <v>1</v>
      </c>
      <c r="AC188" s="33"/>
      <c r="AD188" s="33"/>
      <c r="AE188" s="33"/>
      <c r="AF188" s="33"/>
      <c r="AG188" s="33"/>
      <c r="AH188" s="33"/>
      <c r="AI188" s="33"/>
      <c r="AJ188" s="33"/>
      <c r="AK188" s="33"/>
    </row>
    <row r="189" spans="1:37" ht="15" customHeight="1">
      <c r="A189" s="31" t="s">
        <v>257</v>
      </c>
      <c r="B189" s="30"/>
      <c r="C189" s="30" t="s">
        <v>258</v>
      </c>
      <c r="D189" s="30" t="s">
        <v>93</v>
      </c>
      <c r="E189" s="30" t="s">
        <v>31</v>
      </c>
      <c r="F189" s="31" t="s">
        <v>159</v>
      </c>
      <c r="G189" s="31" t="s">
        <v>152</v>
      </c>
      <c r="H189" s="33"/>
      <c r="I189" s="30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>
        <v>1</v>
      </c>
      <c r="Z189" s="33">
        <v>1</v>
      </c>
      <c r="AA189" s="33">
        <v>1</v>
      </c>
      <c r="AB189" s="33">
        <v>1</v>
      </c>
      <c r="AC189" s="33">
        <v>3</v>
      </c>
      <c r="AD189" s="33">
        <v>3</v>
      </c>
      <c r="AE189" s="33">
        <v>1</v>
      </c>
      <c r="AF189" s="33">
        <v>2</v>
      </c>
      <c r="AG189" s="33">
        <v>3</v>
      </c>
      <c r="AH189" s="33">
        <v>2</v>
      </c>
      <c r="AI189" s="33"/>
      <c r="AJ189" s="33"/>
      <c r="AK189" s="33"/>
    </row>
    <row r="190" spans="1:37" ht="15" customHeight="1">
      <c r="A190" s="31" t="s">
        <v>511</v>
      </c>
      <c r="B190" s="30"/>
      <c r="C190" s="30" t="s">
        <v>258</v>
      </c>
      <c r="D190" s="30" t="s">
        <v>44</v>
      </c>
      <c r="E190" s="30" t="s">
        <v>31</v>
      </c>
      <c r="F190" s="31" t="s">
        <v>159</v>
      </c>
      <c r="G190" s="31" t="s">
        <v>152</v>
      </c>
      <c r="H190" s="33"/>
      <c r="I190" s="30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>
        <v>2</v>
      </c>
      <c r="AJ190" s="33">
        <v>1</v>
      </c>
      <c r="AK190" s="33"/>
    </row>
    <row r="191" spans="1:37" ht="15" customHeight="1">
      <c r="A191" s="31" t="s">
        <v>259</v>
      </c>
      <c r="B191" s="30">
        <v>237</v>
      </c>
      <c r="C191" s="30" t="s">
        <v>260</v>
      </c>
      <c r="D191" s="30" t="s">
        <v>44</v>
      </c>
      <c r="E191" s="30" t="s">
        <v>31</v>
      </c>
      <c r="F191" s="31" t="s">
        <v>159</v>
      </c>
      <c r="G191" s="32" t="s">
        <v>152</v>
      </c>
      <c r="H191" s="30"/>
      <c r="I191" s="30"/>
      <c r="J191" s="30"/>
      <c r="K191" s="30"/>
      <c r="L191" s="30"/>
      <c r="M191" s="30"/>
      <c r="N191" s="30"/>
      <c r="O191" s="30"/>
      <c r="P191" s="30"/>
      <c r="Q191" s="33"/>
      <c r="R191" s="33"/>
      <c r="S191" s="33"/>
      <c r="T191" s="33"/>
      <c r="U191" s="33">
        <v>7</v>
      </c>
      <c r="V191" s="33">
        <v>1</v>
      </c>
      <c r="W191" s="33">
        <v>3</v>
      </c>
      <c r="X191" s="33">
        <v>2</v>
      </c>
      <c r="Y191" s="33">
        <v>1</v>
      </c>
      <c r="Z191" s="33">
        <v>2</v>
      </c>
      <c r="AA191" s="33">
        <v>1</v>
      </c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</row>
    <row r="192" spans="1:37" ht="15" customHeight="1" hidden="1">
      <c r="A192" s="31" t="s">
        <v>259</v>
      </c>
      <c r="B192" s="30" t="s">
        <v>261</v>
      </c>
      <c r="C192" s="30"/>
      <c r="D192" s="30"/>
      <c r="E192" s="30" t="s">
        <v>31</v>
      </c>
      <c r="F192" s="31" t="s">
        <v>159</v>
      </c>
      <c r="G192" s="31" t="s">
        <v>152</v>
      </c>
      <c r="H192" s="30">
        <v>21</v>
      </c>
      <c r="I192" s="30">
        <v>19</v>
      </c>
      <c r="J192" s="30">
        <v>15</v>
      </c>
      <c r="K192" s="30">
        <v>12</v>
      </c>
      <c r="L192" s="30">
        <v>14</v>
      </c>
      <c r="M192" s="30">
        <v>12</v>
      </c>
      <c r="N192" s="30">
        <v>8</v>
      </c>
      <c r="O192" s="30">
        <v>11</v>
      </c>
      <c r="P192" s="30">
        <v>15</v>
      </c>
      <c r="Q192" s="33">
        <v>9</v>
      </c>
      <c r="R192" s="33">
        <v>14</v>
      </c>
      <c r="S192" s="33">
        <v>10</v>
      </c>
      <c r="T192" s="33">
        <v>3</v>
      </c>
      <c r="U192" s="33">
        <v>0</v>
      </c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</row>
    <row r="193" spans="1:37" ht="15" customHeight="1">
      <c r="A193" s="31" t="s">
        <v>262</v>
      </c>
      <c r="B193" s="30" t="s">
        <v>263</v>
      </c>
      <c r="C193" s="30" t="s">
        <v>260</v>
      </c>
      <c r="D193" s="30" t="s">
        <v>93</v>
      </c>
      <c r="E193" s="30" t="s">
        <v>31</v>
      </c>
      <c r="F193" s="31" t="s">
        <v>159</v>
      </c>
      <c r="G193" s="31" t="s">
        <v>152</v>
      </c>
      <c r="H193" s="33"/>
      <c r="I193" s="33"/>
      <c r="J193" s="33"/>
      <c r="K193" s="33"/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1</v>
      </c>
      <c r="T193" s="33">
        <v>1</v>
      </c>
      <c r="U193" s="33">
        <v>0</v>
      </c>
      <c r="V193" s="33">
        <v>1</v>
      </c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</row>
    <row r="194" spans="1:37" ht="15" customHeight="1">
      <c r="A194" s="31" t="s">
        <v>264</v>
      </c>
      <c r="B194" s="30" t="s">
        <v>265</v>
      </c>
      <c r="C194" s="30" t="s">
        <v>266</v>
      </c>
      <c r="D194" s="30" t="s">
        <v>60</v>
      </c>
      <c r="E194" s="30" t="s">
        <v>55</v>
      </c>
      <c r="F194" s="31" t="s">
        <v>159</v>
      </c>
      <c r="G194" s="32"/>
      <c r="H194" s="33"/>
      <c r="I194" s="30">
        <v>1</v>
      </c>
      <c r="J194" s="30">
        <v>2</v>
      </c>
      <c r="K194" s="30">
        <v>5</v>
      </c>
      <c r="L194" s="30">
        <v>9</v>
      </c>
      <c r="M194" s="30">
        <v>11</v>
      </c>
      <c r="N194" s="30">
        <v>9</v>
      </c>
      <c r="O194" s="30">
        <v>9</v>
      </c>
      <c r="P194" s="30">
        <v>7</v>
      </c>
      <c r="Q194" s="33">
        <v>9</v>
      </c>
      <c r="R194" s="33">
        <v>11</v>
      </c>
      <c r="S194" s="33">
        <v>9</v>
      </c>
      <c r="T194" s="33">
        <v>6</v>
      </c>
      <c r="U194" s="33">
        <v>5</v>
      </c>
      <c r="V194" s="33">
        <v>9</v>
      </c>
      <c r="W194" s="33">
        <v>9</v>
      </c>
      <c r="X194" s="33">
        <v>12</v>
      </c>
      <c r="Y194" s="33">
        <v>10</v>
      </c>
      <c r="Z194" s="33">
        <v>12</v>
      </c>
      <c r="AA194" s="33">
        <v>12</v>
      </c>
      <c r="AB194" s="33">
        <v>13</v>
      </c>
      <c r="AC194" s="33">
        <v>14</v>
      </c>
      <c r="AD194" s="33">
        <v>15</v>
      </c>
      <c r="AE194" s="33">
        <v>23</v>
      </c>
      <c r="AF194" s="33">
        <v>20</v>
      </c>
      <c r="AG194" s="33">
        <v>20</v>
      </c>
      <c r="AH194" s="33">
        <v>23</v>
      </c>
      <c r="AI194" s="33">
        <v>1</v>
      </c>
      <c r="AJ194" s="33"/>
      <c r="AK194" s="33"/>
    </row>
    <row r="195" spans="1:37" ht="15" customHeight="1">
      <c r="A195" s="31" t="s">
        <v>267</v>
      </c>
      <c r="B195" s="30">
        <v>942</v>
      </c>
      <c r="C195" s="30" t="s">
        <v>268</v>
      </c>
      <c r="D195" s="30" t="s">
        <v>60</v>
      </c>
      <c r="E195" s="30" t="s">
        <v>55</v>
      </c>
      <c r="F195" s="31" t="s">
        <v>159</v>
      </c>
      <c r="G195" s="32"/>
      <c r="H195" s="33"/>
      <c r="I195" s="30"/>
      <c r="J195" s="30"/>
      <c r="K195" s="30"/>
      <c r="L195" s="30"/>
      <c r="M195" s="30"/>
      <c r="N195" s="30"/>
      <c r="O195" s="30"/>
      <c r="P195" s="30"/>
      <c r="Q195" s="33"/>
      <c r="R195" s="33"/>
      <c r="S195" s="33">
        <v>1</v>
      </c>
      <c r="T195" s="33">
        <v>4</v>
      </c>
      <c r="U195" s="33">
        <v>5</v>
      </c>
      <c r="V195" s="33">
        <v>3</v>
      </c>
      <c r="W195" s="33">
        <v>7</v>
      </c>
      <c r="X195" s="33">
        <v>6</v>
      </c>
      <c r="Y195" s="33">
        <v>6</v>
      </c>
      <c r="Z195" s="33">
        <v>4</v>
      </c>
      <c r="AA195" s="33">
        <v>3</v>
      </c>
      <c r="AB195" s="33">
        <v>3</v>
      </c>
      <c r="AC195" s="33">
        <v>4</v>
      </c>
      <c r="AD195" s="33">
        <v>6</v>
      </c>
      <c r="AE195" s="33">
        <v>5</v>
      </c>
      <c r="AF195" s="33">
        <v>3</v>
      </c>
      <c r="AG195" s="33"/>
      <c r="AH195" s="33"/>
      <c r="AI195" s="33"/>
      <c r="AJ195" s="33"/>
      <c r="AK195" s="33"/>
    </row>
    <row r="196" spans="1:37" ht="15" customHeight="1">
      <c r="A196" s="31" t="s">
        <v>269</v>
      </c>
      <c r="B196" s="30"/>
      <c r="C196" s="30" t="s">
        <v>270</v>
      </c>
      <c r="D196" s="30" t="s">
        <v>60</v>
      </c>
      <c r="E196" s="30" t="s">
        <v>55</v>
      </c>
      <c r="F196" s="31" t="s">
        <v>159</v>
      </c>
      <c r="G196" s="32"/>
      <c r="H196" s="33"/>
      <c r="I196" s="30"/>
      <c r="J196" s="30"/>
      <c r="K196" s="30"/>
      <c r="L196" s="30"/>
      <c r="M196" s="30"/>
      <c r="N196" s="30"/>
      <c r="O196" s="30"/>
      <c r="P196" s="30"/>
      <c r="Q196" s="33"/>
      <c r="R196" s="33"/>
      <c r="S196" s="33"/>
      <c r="T196" s="33"/>
      <c r="U196" s="33"/>
      <c r="V196" s="33"/>
      <c r="W196" s="33"/>
      <c r="X196" s="33"/>
      <c r="Y196" s="33"/>
      <c r="Z196" s="33">
        <v>4</v>
      </c>
      <c r="AA196" s="33">
        <v>8</v>
      </c>
      <c r="AB196" s="33">
        <v>5</v>
      </c>
      <c r="AC196" s="33">
        <v>6</v>
      </c>
      <c r="AD196" s="33">
        <v>12</v>
      </c>
      <c r="AE196" s="33">
        <v>8</v>
      </c>
      <c r="AF196" s="33">
        <v>12</v>
      </c>
      <c r="AG196" s="33">
        <v>14</v>
      </c>
      <c r="AH196" s="33">
        <v>18</v>
      </c>
      <c r="AI196" s="33"/>
      <c r="AJ196" s="33"/>
      <c r="AK196" s="33"/>
    </row>
    <row r="197" spans="1:37" ht="15" customHeight="1">
      <c r="A197" s="31" t="s">
        <v>271</v>
      </c>
      <c r="B197" s="30" t="s">
        <v>272</v>
      </c>
      <c r="C197" s="30" t="s">
        <v>273</v>
      </c>
      <c r="D197" s="30" t="s">
        <v>60</v>
      </c>
      <c r="E197" s="30" t="s">
        <v>55</v>
      </c>
      <c r="F197" s="31" t="s">
        <v>159</v>
      </c>
      <c r="G197" s="32"/>
      <c r="H197" s="30">
        <v>3</v>
      </c>
      <c r="I197" s="30">
        <v>5</v>
      </c>
      <c r="J197" s="30">
        <v>7</v>
      </c>
      <c r="K197" s="30">
        <v>3</v>
      </c>
      <c r="L197" s="30">
        <v>3</v>
      </c>
      <c r="M197" s="30">
        <v>6</v>
      </c>
      <c r="N197" s="30">
        <v>1</v>
      </c>
      <c r="O197" s="30">
        <v>5</v>
      </c>
      <c r="P197" s="30">
        <v>2</v>
      </c>
      <c r="Q197" s="33">
        <v>1</v>
      </c>
      <c r="R197" s="33">
        <v>4</v>
      </c>
      <c r="S197" s="33">
        <v>4</v>
      </c>
      <c r="T197" s="33">
        <v>5</v>
      </c>
      <c r="U197" s="33">
        <v>6</v>
      </c>
      <c r="V197" s="33">
        <v>6</v>
      </c>
      <c r="W197" s="33">
        <v>5</v>
      </c>
      <c r="X197" s="33">
        <v>3</v>
      </c>
      <c r="Y197" s="33">
        <v>4</v>
      </c>
      <c r="Z197" s="33">
        <v>7</v>
      </c>
      <c r="AA197" s="33">
        <v>5</v>
      </c>
      <c r="AB197" s="33">
        <v>3</v>
      </c>
      <c r="AC197" s="33">
        <v>5</v>
      </c>
      <c r="AD197" s="33">
        <v>7</v>
      </c>
      <c r="AE197" s="33">
        <v>12</v>
      </c>
      <c r="AF197" s="33">
        <v>10</v>
      </c>
      <c r="AG197" s="33">
        <v>10</v>
      </c>
      <c r="AH197" s="33">
        <v>20</v>
      </c>
      <c r="AI197" s="33">
        <v>12</v>
      </c>
      <c r="AJ197" s="33">
        <v>6</v>
      </c>
      <c r="AK197" s="33">
        <v>3</v>
      </c>
    </row>
    <row r="198" spans="1:37" ht="15" customHeight="1">
      <c r="A198" s="31" t="s">
        <v>274</v>
      </c>
      <c r="B198" s="30" t="s">
        <v>275</v>
      </c>
      <c r="C198" s="30" t="s">
        <v>276</v>
      </c>
      <c r="D198" s="30" t="s">
        <v>60</v>
      </c>
      <c r="E198" s="30" t="s">
        <v>55</v>
      </c>
      <c r="F198" s="31" t="s">
        <v>159</v>
      </c>
      <c r="G198" s="32"/>
      <c r="H198" s="30">
        <v>11</v>
      </c>
      <c r="I198" s="30">
        <v>9</v>
      </c>
      <c r="J198" s="30">
        <v>3</v>
      </c>
      <c r="K198" s="30">
        <v>3</v>
      </c>
      <c r="L198" s="30">
        <v>6</v>
      </c>
      <c r="M198" s="30">
        <v>10</v>
      </c>
      <c r="N198" s="30">
        <v>6</v>
      </c>
      <c r="O198" s="30">
        <v>14</v>
      </c>
      <c r="P198" s="30">
        <v>25</v>
      </c>
      <c r="Q198" s="33">
        <v>21</v>
      </c>
      <c r="R198" s="33">
        <v>13</v>
      </c>
      <c r="S198" s="33">
        <v>18</v>
      </c>
      <c r="T198" s="33">
        <v>15</v>
      </c>
      <c r="U198" s="33">
        <v>9</v>
      </c>
      <c r="V198" s="33">
        <v>5</v>
      </c>
      <c r="W198" s="33">
        <v>10</v>
      </c>
      <c r="X198" s="33">
        <v>6</v>
      </c>
      <c r="Y198" s="33">
        <v>9</v>
      </c>
      <c r="Z198" s="33">
        <v>12</v>
      </c>
      <c r="AA198" s="33">
        <v>14</v>
      </c>
      <c r="AB198" s="33">
        <v>6</v>
      </c>
      <c r="AC198" s="33">
        <v>6</v>
      </c>
      <c r="AD198" s="33">
        <v>6</v>
      </c>
      <c r="AE198" s="33">
        <v>13</v>
      </c>
      <c r="AF198" s="33">
        <v>13</v>
      </c>
      <c r="AG198" s="33">
        <v>29</v>
      </c>
      <c r="AH198" s="33">
        <v>19</v>
      </c>
      <c r="AI198" s="33">
        <v>4</v>
      </c>
      <c r="AJ198" s="33">
        <v>2</v>
      </c>
      <c r="AK198" s="33"/>
    </row>
    <row r="199" spans="1:37" ht="15" customHeight="1">
      <c r="A199" s="31" t="s">
        <v>277</v>
      </c>
      <c r="B199" s="30"/>
      <c r="C199" s="30" t="s">
        <v>278</v>
      </c>
      <c r="D199" s="30" t="s">
        <v>54</v>
      </c>
      <c r="E199" s="30" t="s">
        <v>55</v>
      </c>
      <c r="F199" s="31" t="s">
        <v>159</v>
      </c>
      <c r="G199" s="32"/>
      <c r="H199" s="30"/>
      <c r="I199" s="30"/>
      <c r="J199" s="30"/>
      <c r="K199" s="30"/>
      <c r="L199" s="30"/>
      <c r="M199" s="30"/>
      <c r="N199" s="30"/>
      <c r="O199" s="30"/>
      <c r="P199" s="30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>
        <v>7</v>
      </c>
      <c r="AD199" s="33">
        <v>9</v>
      </c>
      <c r="AE199" s="33">
        <v>11</v>
      </c>
      <c r="AF199" s="33">
        <v>11</v>
      </c>
      <c r="AG199" s="33">
        <v>9</v>
      </c>
      <c r="AH199" s="33">
        <v>4</v>
      </c>
      <c r="AI199" s="33"/>
      <c r="AJ199" s="33"/>
      <c r="AK199" s="33"/>
    </row>
    <row r="200" spans="1:37" ht="15" customHeight="1">
      <c r="A200" s="31" t="s">
        <v>530</v>
      </c>
      <c r="B200" s="30"/>
      <c r="C200" s="30" t="s">
        <v>529</v>
      </c>
      <c r="D200" s="30" t="s">
        <v>54</v>
      </c>
      <c r="E200" s="30" t="s">
        <v>55</v>
      </c>
      <c r="F200" s="31" t="s">
        <v>159</v>
      </c>
      <c r="G200" s="32"/>
      <c r="H200" s="30"/>
      <c r="I200" s="30"/>
      <c r="J200" s="30"/>
      <c r="K200" s="30"/>
      <c r="L200" s="30"/>
      <c r="M200" s="30"/>
      <c r="N200" s="30"/>
      <c r="O200" s="30"/>
      <c r="P200" s="30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>
        <v>28</v>
      </c>
      <c r="AJ200" s="33">
        <v>21</v>
      </c>
      <c r="AK200" s="33">
        <v>21</v>
      </c>
    </row>
    <row r="201" spans="1:37" ht="15" customHeight="1">
      <c r="A201" s="31" t="s">
        <v>279</v>
      </c>
      <c r="B201" s="30" t="s">
        <v>280</v>
      </c>
      <c r="C201" s="30" t="s">
        <v>281</v>
      </c>
      <c r="D201" s="30" t="s">
        <v>60</v>
      </c>
      <c r="E201" s="30" t="s">
        <v>55</v>
      </c>
      <c r="F201" s="31" t="s">
        <v>159</v>
      </c>
      <c r="G201" s="32"/>
      <c r="H201" s="30">
        <v>6</v>
      </c>
      <c r="I201" s="30">
        <v>8</v>
      </c>
      <c r="J201" s="30">
        <v>4</v>
      </c>
      <c r="K201" s="30">
        <v>5</v>
      </c>
      <c r="L201" s="30">
        <v>5</v>
      </c>
      <c r="M201" s="30">
        <v>5</v>
      </c>
      <c r="N201" s="30">
        <v>9</v>
      </c>
      <c r="O201" s="30">
        <v>9</v>
      </c>
      <c r="P201" s="30">
        <v>9</v>
      </c>
      <c r="Q201" s="33">
        <v>8</v>
      </c>
      <c r="R201" s="33">
        <v>4</v>
      </c>
      <c r="S201" s="33">
        <v>1</v>
      </c>
      <c r="T201" s="33">
        <v>4</v>
      </c>
      <c r="U201" s="33">
        <v>3</v>
      </c>
      <c r="V201" s="33">
        <v>2</v>
      </c>
      <c r="W201" s="33">
        <v>3</v>
      </c>
      <c r="X201" s="33">
        <v>5</v>
      </c>
      <c r="Y201" s="33">
        <v>2</v>
      </c>
      <c r="Z201" s="33">
        <v>2</v>
      </c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</row>
    <row r="202" spans="1:37" ht="15" customHeight="1">
      <c r="A202" s="31" t="s">
        <v>282</v>
      </c>
      <c r="B202" s="30" t="s">
        <v>283</v>
      </c>
      <c r="C202" s="30" t="s">
        <v>284</v>
      </c>
      <c r="D202" s="30" t="s">
        <v>60</v>
      </c>
      <c r="E202" s="30" t="s">
        <v>55</v>
      </c>
      <c r="F202" s="31" t="s">
        <v>159</v>
      </c>
      <c r="G202" s="32"/>
      <c r="H202" s="30">
        <v>14</v>
      </c>
      <c r="I202" s="30">
        <v>11</v>
      </c>
      <c r="J202" s="30">
        <v>10</v>
      </c>
      <c r="K202" s="30">
        <v>15</v>
      </c>
      <c r="L202" s="30">
        <v>9</v>
      </c>
      <c r="M202" s="30">
        <v>11</v>
      </c>
      <c r="N202" s="30">
        <v>17</v>
      </c>
      <c r="O202" s="30">
        <v>27</v>
      </c>
      <c r="P202" s="30">
        <v>27</v>
      </c>
      <c r="Q202" s="33">
        <v>37</v>
      </c>
      <c r="R202" s="33">
        <v>32</v>
      </c>
      <c r="S202" s="33">
        <v>19</v>
      </c>
      <c r="T202" s="33">
        <v>30</v>
      </c>
      <c r="U202" s="33">
        <v>31</v>
      </c>
      <c r="V202" s="33">
        <v>28</v>
      </c>
      <c r="W202" s="33">
        <v>32</v>
      </c>
      <c r="X202" s="33">
        <v>30</v>
      </c>
      <c r="Y202" s="33">
        <v>28</v>
      </c>
      <c r="Z202" s="33">
        <v>30</v>
      </c>
      <c r="AA202" s="33">
        <v>25</v>
      </c>
      <c r="AB202" s="33">
        <v>25</v>
      </c>
      <c r="AC202" s="33">
        <v>20</v>
      </c>
      <c r="AD202" s="33">
        <v>39</v>
      </c>
      <c r="AE202" s="33">
        <v>36</v>
      </c>
      <c r="AF202" s="33">
        <v>64</v>
      </c>
      <c r="AG202" s="33">
        <v>91</v>
      </c>
      <c r="AH202" s="33">
        <v>84</v>
      </c>
      <c r="AI202" s="33">
        <v>46</v>
      </c>
      <c r="AJ202" s="33">
        <v>18</v>
      </c>
      <c r="AK202" s="33">
        <v>5</v>
      </c>
    </row>
    <row r="203" spans="1:37" ht="15" customHeight="1">
      <c r="A203" s="31" t="s">
        <v>285</v>
      </c>
      <c r="B203" s="30"/>
      <c r="C203" s="30" t="s">
        <v>286</v>
      </c>
      <c r="D203" s="30" t="s">
        <v>54</v>
      </c>
      <c r="E203" s="30" t="s">
        <v>55</v>
      </c>
      <c r="F203" s="31" t="s">
        <v>159</v>
      </c>
      <c r="G203" s="32"/>
      <c r="H203" s="30"/>
      <c r="I203" s="30"/>
      <c r="J203" s="30"/>
      <c r="K203" s="30"/>
      <c r="L203" s="30"/>
      <c r="M203" s="30"/>
      <c r="N203" s="30"/>
      <c r="O203" s="30"/>
      <c r="P203" s="30"/>
      <c r="Q203" s="33"/>
      <c r="R203" s="33"/>
      <c r="S203" s="33"/>
      <c r="T203" s="33"/>
      <c r="U203" s="33"/>
      <c r="V203" s="33"/>
      <c r="W203" s="33"/>
      <c r="X203" s="33"/>
      <c r="Y203" s="33"/>
      <c r="Z203" s="33">
        <v>2</v>
      </c>
      <c r="AA203" s="33">
        <v>4</v>
      </c>
      <c r="AB203" s="33">
        <v>2</v>
      </c>
      <c r="AC203" s="33">
        <v>2</v>
      </c>
      <c r="AD203" s="33">
        <v>7</v>
      </c>
      <c r="AE203" s="33">
        <v>3</v>
      </c>
      <c r="AF203" s="33"/>
      <c r="AG203" s="33"/>
      <c r="AH203" s="33"/>
      <c r="AI203" s="33"/>
      <c r="AJ203" s="33"/>
      <c r="AK203" s="33"/>
    </row>
    <row r="204" spans="1:37" ht="15" customHeight="1">
      <c r="A204" s="31" t="s">
        <v>287</v>
      </c>
      <c r="B204" s="30" t="s">
        <v>288</v>
      </c>
      <c r="C204" s="30" t="s">
        <v>289</v>
      </c>
      <c r="D204" s="30" t="s">
        <v>60</v>
      </c>
      <c r="E204" s="30" t="s">
        <v>55</v>
      </c>
      <c r="F204" s="31" t="s">
        <v>159</v>
      </c>
      <c r="G204" s="32"/>
      <c r="H204" s="30">
        <v>28</v>
      </c>
      <c r="I204" s="30">
        <v>34</v>
      </c>
      <c r="J204" s="30">
        <v>41</v>
      </c>
      <c r="K204" s="30">
        <v>47</v>
      </c>
      <c r="L204" s="30">
        <v>43</v>
      </c>
      <c r="M204" s="30">
        <v>56</v>
      </c>
      <c r="N204" s="30">
        <v>57</v>
      </c>
      <c r="O204" s="30">
        <v>69</v>
      </c>
      <c r="P204" s="30">
        <v>83</v>
      </c>
      <c r="Q204" s="33">
        <v>92</v>
      </c>
      <c r="R204" s="33">
        <v>83</v>
      </c>
      <c r="S204" s="33">
        <v>66</v>
      </c>
      <c r="T204" s="33">
        <v>75</v>
      </c>
      <c r="U204" s="33">
        <v>56</v>
      </c>
      <c r="V204" s="33">
        <v>55</v>
      </c>
      <c r="W204" s="33">
        <v>67</v>
      </c>
      <c r="X204" s="33">
        <v>91</v>
      </c>
      <c r="Y204" s="33">
        <v>111</v>
      </c>
      <c r="Z204" s="33">
        <v>113</v>
      </c>
      <c r="AA204" s="33">
        <v>113</v>
      </c>
      <c r="AB204" s="33">
        <v>116</v>
      </c>
      <c r="AC204" s="33">
        <v>126</v>
      </c>
      <c r="AD204" s="33">
        <v>144</v>
      </c>
      <c r="AE204" s="33">
        <v>135</v>
      </c>
      <c r="AF204" s="33">
        <v>148</v>
      </c>
      <c r="AG204" s="33">
        <v>159</v>
      </c>
      <c r="AH204" s="33">
        <v>150</v>
      </c>
      <c r="AI204" s="33">
        <v>123</v>
      </c>
      <c r="AJ204" s="33">
        <v>121</v>
      </c>
      <c r="AK204" s="33">
        <v>109</v>
      </c>
    </row>
    <row r="205" spans="1:37" ht="15" customHeight="1">
      <c r="A205" s="31" t="s">
        <v>290</v>
      </c>
      <c r="B205" s="30">
        <v>213</v>
      </c>
      <c r="C205" s="30" t="s">
        <v>291</v>
      </c>
      <c r="D205" s="30" t="s">
        <v>60</v>
      </c>
      <c r="E205" s="30" t="s">
        <v>55</v>
      </c>
      <c r="F205" s="31" t="s">
        <v>159</v>
      </c>
      <c r="G205" s="32"/>
      <c r="H205" s="30"/>
      <c r="I205" s="30"/>
      <c r="J205" s="30"/>
      <c r="K205" s="30"/>
      <c r="L205" s="30"/>
      <c r="M205" s="30"/>
      <c r="N205" s="30"/>
      <c r="O205" s="30"/>
      <c r="P205" s="30"/>
      <c r="Q205" s="33"/>
      <c r="R205" s="33"/>
      <c r="S205" s="33"/>
      <c r="T205" s="33"/>
      <c r="U205" s="33"/>
      <c r="V205" s="33">
        <v>1</v>
      </c>
      <c r="W205" s="33">
        <v>15</v>
      </c>
      <c r="X205" s="33">
        <v>21</v>
      </c>
      <c r="Y205" s="33">
        <v>22</v>
      </c>
      <c r="Z205" s="33">
        <v>23</v>
      </c>
      <c r="AA205" s="33">
        <v>22</v>
      </c>
      <c r="AB205" s="33">
        <v>23</v>
      </c>
      <c r="AC205" s="33">
        <v>21</v>
      </c>
      <c r="AD205" s="33">
        <v>22</v>
      </c>
      <c r="AE205" s="33">
        <v>24</v>
      </c>
      <c r="AF205" s="33">
        <v>31</v>
      </c>
      <c r="AG205" s="33">
        <v>27</v>
      </c>
      <c r="AH205" s="33">
        <v>32</v>
      </c>
      <c r="AI205" s="33">
        <v>12</v>
      </c>
      <c r="AJ205" s="33">
        <v>5</v>
      </c>
      <c r="AK205" s="33">
        <v>2</v>
      </c>
    </row>
    <row r="206" spans="1:37" ht="15" customHeight="1">
      <c r="A206" s="31" t="s">
        <v>292</v>
      </c>
      <c r="B206" s="30" t="s">
        <v>293</v>
      </c>
      <c r="C206" s="30" t="s">
        <v>294</v>
      </c>
      <c r="D206" s="30" t="s">
        <v>35</v>
      </c>
      <c r="E206" s="30" t="s">
        <v>31</v>
      </c>
      <c r="F206" s="31" t="s">
        <v>159</v>
      </c>
      <c r="G206" s="32"/>
      <c r="H206" s="33"/>
      <c r="I206" s="33"/>
      <c r="J206" s="33"/>
      <c r="K206" s="33"/>
      <c r="L206" s="30">
        <v>1</v>
      </c>
      <c r="M206" s="30">
        <v>1</v>
      </c>
      <c r="N206" s="30">
        <v>1</v>
      </c>
      <c r="O206" s="30">
        <v>1</v>
      </c>
      <c r="P206" s="30">
        <v>1</v>
      </c>
      <c r="Q206" s="33">
        <v>1</v>
      </c>
      <c r="R206" s="33">
        <v>35</v>
      </c>
      <c r="S206" s="33">
        <v>22</v>
      </c>
      <c r="T206" s="33">
        <v>6</v>
      </c>
      <c r="U206" s="33">
        <v>3</v>
      </c>
      <c r="V206" s="33">
        <v>2</v>
      </c>
      <c r="W206" s="33">
        <v>2</v>
      </c>
      <c r="X206" s="33">
        <v>2</v>
      </c>
      <c r="Y206" s="33">
        <v>1</v>
      </c>
      <c r="Z206" s="33">
        <v>1</v>
      </c>
      <c r="AA206" s="33"/>
      <c r="AB206" s="33"/>
      <c r="AC206" s="33">
        <v>1</v>
      </c>
      <c r="AD206" s="33">
        <v>1</v>
      </c>
      <c r="AE206" s="33">
        <v>1</v>
      </c>
      <c r="AF206" s="33"/>
      <c r="AG206" s="33">
        <v>2</v>
      </c>
      <c r="AH206" s="33"/>
      <c r="AI206" s="33"/>
      <c r="AJ206" s="33"/>
      <c r="AK206" s="33"/>
    </row>
    <row r="207" spans="1:37" ht="15" customHeight="1">
      <c r="A207" s="32"/>
      <c r="B207" s="33"/>
      <c r="C207" s="32"/>
      <c r="D207" s="32"/>
      <c r="E207" s="33"/>
      <c r="F207" s="32"/>
      <c r="G207" s="32"/>
      <c r="H207" s="33"/>
      <c r="I207" s="33"/>
      <c r="J207" s="33"/>
      <c r="K207" s="33"/>
      <c r="L207" s="30"/>
      <c r="M207" s="30"/>
      <c r="N207" s="30"/>
      <c r="O207" s="30"/>
      <c r="P207" s="30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</row>
    <row r="208" spans="1:37" ht="15" customHeight="1">
      <c r="A208" s="40" t="s">
        <v>81</v>
      </c>
      <c r="B208" s="37"/>
      <c r="C208" s="38"/>
      <c r="D208" s="38"/>
      <c r="E208" s="37"/>
      <c r="F208" s="38" t="s">
        <v>159</v>
      </c>
      <c r="G208" s="38"/>
      <c r="H208" s="39">
        <f aca="true" t="shared" si="11" ref="H208:AH208">SUM(H186:H207)</f>
        <v>83</v>
      </c>
      <c r="I208" s="39">
        <f t="shared" si="11"/>
        <v>88</v>
      </c>
      <c r="J208" s="39">
        <f t="shared" si="11"/>
        <v>84</v>
      </c>
      <c r="K208" s="39">
        <f t="shared" si="11"/>
        <v>96</v>
      </c>
      <c r="L208" s="39">
        <f t="shared" si="11"/>
        <v>99</v>
      </c>
      <c r="M208" s="39">
        <f t="shared" si="11"/>
        <v>116</v>
      </c>
      <c r="N208" s="39">
        <f t="shared" si="11"/>
        <v>116</v>
      </c>
      <c r="O208" s="39">
        <f t="shared" si="11"/>
        <v>154</v>
      </c>
      <c r="P208" s="39">
        <f t="shared" si="11"/>
        <v>180</v>
      </c>
      <c r="Q208" s="39">
        <f t="shared" si="11"/>
        <v>191</v>
      </c>
      <c r="R208" s="39">
        <f t="shared" si="11"/>
        <v>213</v>
      </c>
      <c r="S208" s="39">
        <f t="shared" si="11"/>
        <v>167</v>
      </c>
      <c r="T208" s="39">
        <f t="shared" si="11"/>
        <v>157</v>
      </c>
      <c r="U208" s="39">
        <f t="shared" si="11"/>
        <v>132</v>
      </c>
      <c r="V208" s="39">
        <f t="shared" si="11"/>
        <v>125</v>
      </c>
      <c r="W208" s="39">
        <f t="shared" si="11"/>
        <v>164</v>
      </c>
      <c r="X208" s="39">
        <f t="shared" si="11"/>
        <v>187</v>
      </c>
      <c r="Y208" s="39">
        <f t="shared" si="11"/>
        <v>205</v>
      </c>
      <c r="Z208" s="39">
        <f t="shared" si="11"/>
        <v>218</v>
      </c>
      <c r="AA208" s="39">
        <f t="shared" si="11"/>
        <v>215</v>
      </c>
      <c r="AB208" s="39">
        <f t="shared" si="11"/>
        <v>199</v>
      </c>
      <c r="AC208" s="39">
        <f t="shared" si="11"/>
        <v>219</v>
      </c>
      <c r="AD208" s="39">
        <f t="shared" si="11"/>
        <v>275</v>
      </c>
      <c r="AE208" s="39">
        <f t="shared" si="11"/>
        <v>278</v>
      </c>
      <c r="AF208" s="39">
        <f t="shared" si="11"/>
        <v>314</v>
      </c>
      <c r="AG208" s="39">
        <f t="shared" si="11"/>
        <v>364</v>
      </c>
      <c r="AH208" s="39">
        <f t="shared" si="11"/>
        <v>352</v>
      </c>
      <c r="AI208" s="39">
        <f>SUM(AI183:AI207)</f>
        <v>314</v>
      </c>
      <c r="AJ208" s="39">
        <f>SUM(AJ183:AJ207)</f>
        <v>255</v>
      </c>
      <c r="AK208" s="39">
        <f>SUM(AK183:AK207)</f>
        <v>229</v>
      </c>
    </row>
    <row r="209" spans="1:37" ht="15" customHeight="1">
      <c r="A209" s="72" t="s">
        <v>295</v>
      </c>
      <c r="B209" s="73"/>
      <c r="C209" s="74"/>
      <c r="D209" s="74"/>
      <c r="E209" s="73"/>
      <c r="F209" s="74"/>
      <c r="G209" s="74"/>
      <c r="H209" s="73"/>
      <c r="I209" s="73"/>
      <c r="J209" s="73"/>
      <c r="K209" s="73"/>
      <c r="L209" s="74"/>
      <c r="M209" s="74"/>
      <c r="N209" s="74"/>
      <c r="O209" s="74"/>
      <c r="P209" s="74"/>
      <c r="Q209" s="74"/>
      <c r="R209" s="73"/>
      <c r="S209" s="73"/>
      <c r="T209" s="73"/>
      <c r="U209" s="73"/>
      <c r="V209" s="73"/>
      <c r="W209" s="73"/>
      <c r="X209" s="73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</row>
    <row r="210" spans="1:37" ht="15" customHeight="1">
      <c r="A210" s="32"/>
      <c r="B210" s="33"/>
      <c r="C210" s="32"/>
      <c r="D210" s="32"/>
      <c r="E210" s="33"/>
      <c r="F210" s="32"/>
      <c r="G210" s="32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</row>
    <row r="211" spans="1:37" ht="15" customHeight="1">
      <c r="A211" s="31" t="s">
        <v>295</v>
      </c>
      <c r="B211" s="30" t="s">
        <v>296</v>
      </c>
      <c r="C211" s="30" t="s">
        <v>297</v>
      </c>
      <c r="D211" s="30" t="s">
        <v>44</v>
      </c>
      <c r="E211" s="30" t="s">
        <v>31</v>
      </c>
      <c r="F211" s="31" t="s">
        <v>298</v>
      </c>
      <c r="G211" s="32"/>
      <c r="H211" s="30">
        <v>64</v>
      </c>
      <c r="I211" s="30">
        <v>33</v>
      </c>
      <c r="J211" s="30">
        <v>48</v>
      </c>
      <c r="K211" s="30">
        <v>43</v>
      </c>
      <c r="L211" s="30">
        <v>56</v>
      </c>
      <c r="M211" s="30">
        <v>67</v>
      </c>
      <c r="N211" s="30">
        <v>64</v>
      </c>
      <c r="O211" s="30">
        <v>65</v>
      </c>
      <c r="P211" s="30">
        <v>68</v>
      </c>
      <c r="Q211" s="33">
        <v>75</v>
      </c>
      <c r="R211" s="33">
        <v>75</v>
      </c>
      <c r="S211" s="33">
        <v>73</v>
      </c>
      <c r="T211" s="33">
        <v>68</v>
      </c>
      <c r="U211" s="33">
        <v>69</v>
      </c>
      <c r="V211" s="33">
        <v>73</v>
      </c>
      <c r="W211" s="33">
        <v>75</v>
      </c>
      <c r="X211" s="33">
        <v>80</v>
      </c>
      <c r="Y211" s="33">
        <v>81</v>
      </c>
      <c r="Z211" s="33">
        <v>83</v>
      </c>
      <c r="AA211" s="33">
        <v>68</v>
      </c>
      <c r="AB211" s="33">
        <v>64</v>
      </c>
      <c r="AC211" s="33">
        <v>69</v>
      </c>
      <c r="AD211" s="33">
        <v>76</v>
      </c>
      <c r="AE211" s="33">
        <v>69</v>
      </c>
      <c r="AF211" s="33">
        <v>75</v>
      </c>
      <c r="AG211" s="33">
        <v>71</v>
      </c>
      <c r="AH211" s="33">
        <v>77</v>
      </c>
      <c r="AI211" s="33">
        <v>67</v>
      </c>
      <c r="AJ211" s="33">
        <v>71</v>
      </c>
      <c r="AK211" s="33">
        <v>65</v>
      </c>
    </row>
    <row r="212" spans="1:37" ht="15" customHeight="1">
      <c r="A212" s="31" t="s">
        <v>299</v>
      </c>
      <c r="B212" s="30" t="s">
        <v>300</v>
      </c>
      <c r="C212" s="30" t="s">
        <v>301</v>
      </c>
      <c r="D212" s="30" t="s">
        <v>393</v>
      </c>
      <c r="E212" s="30" t="s">
        <v>31</v>
      </c>
      <c r="F212" s="31" t="s">
        <v>298</v>
      </c>
      <c r="G212" s="32"/>
      <c r="H212" s="30">
        <v>22</v>
      </c>
      <c r="I212" s="30">
        <v>24</v>
      </c>
      <c r="J212" s="30">
        <v>20</v>
      </c>
      <c r="K212" s="30">
        <v>43</v>
      </c>
      <c r="L212" s="30">
        <v>55</v>
      </c>
      <c r="M212" s="30">
        <v>71</v>
      </c>
      <c r="N212" s="30">
        <v>82</v>
      </c>
      <c r="O212" s="30">
        <v>75</v>
      </c>
      <c r="P212" s="30">
        <v>64</v>
      </c>
      <c r="Q212" s="33">
        <v>86</v>
      </c>
      <c r="R212" s="33">
        <v>107</v>
      </c>
      <c r="S212" s="33">
        <v>112</v>
      </c>
      <c r="T212" s="33">
        <v>113</v>
      </c>
      <c r="U212" s="33">
        <v>120</v>
      </c>
      <c r="V212" s="33">
        <v>117</v>
      </c>
      <c r="W212" s="33">
        <v>131</v>
      </c>
      <c r="X212" s="33">
        <v>136</v>
      </c>
      <c r="Y212" s="33">
        <v>137</v>
      </c>
      <c r="Z212" s="33">
        <v>147</v>
      </c>
      <c r="AA212" s="33">
        <v>124</v>
      </c>
      <c r="AB212" s="33">
        <v>111</v>
      </c>
      <c r="AC212" s="33">
        <v>100</v>
      </c>
      <c r="AD212" s="33">
        <v>121</v>
      </c>
      <c r="AE212" s="33">
        <v>140</v>
      </c>
      <c r="AF212" s="33">
        <v>167</v>
      </c>
      <c r="AG212" s="33">
        <v>184</v>
      </c>
      <c r="AH212" s="33">
        <v>151</v>
      </c>
      <c r="AI212" s="33">
        <v>45</v>
      </c>
      <c r="AJ212" s="33">
        <v>18</v>
      </c>
      <c r="AK212" s="33">
        <v>4</v>
      </c>
    </row>
    <row r="213" spans="1:37" ht="15" customHeight="1">
      <c r="A213" s="32"/>
      <c r="B213" s="33"/>
      <c r="C213" s="32"/>
      <c r="D213" s="32"/>
      <c r="E213" s="33"/>
      <c r="F213" s="32"/>
      <c r="G213" s="32"/>
      <c r="H213" s="33"/>
      <c r="I213" s="33"/>
      <c r="J213" s="33"/>
      <c r="K213" s="33"/>
      <c r="L213" s="30"/>
      <c r="M213" s="30"/>
      <c r="N213" s="30"/>
      <c r="O213" s="30"/>
      <c r="P213" s="30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</row>
    <row r="214" spans="1:37" ht="15" customHeight="1">
      <c r="A214" s="40" t="s">
        <v>81</v>
      </c>
      <c r="B214" s="37"/>
      <c r="C214" s="38"/>
      <c r="D214" s="38"/>
      <c r="E214" s="37"/>
      <c r="F214" s="38" t="s">
        <v>298</v>
      </c>
      <c r="G214" s="38"/>
      <c r="H214" s="39">
        <f aca="true" t="shared" si="12" ref="H214:AI214">SUM(H211:H213)</f>
        <v>86</v>
      </c>
      <c r="I214" s="39">
        <f t="shared" si="12"/>
        <v>57</v>
      </c>
      <c r="J214" s="39">
        <f t="shared" si="12"/>
        <v>68</v>
      </c>
      <c r="K214" s="39">
        <f t="shared" si="12"/>
        <v>86</v>
      </c>
      <c r="L214" s="39">
        <f t="shared" si="12"/>
        <v>111</v>
      </c>
      <c r="M214" s="39">
        <f t="shared" si="12"/>
        <v>138</v>
      </c>
      <c r="N214" s="39">
        <f t="shared" si="12"/>
        <v>146</v>
      </c>
      <c r="O214" s="39">
        <f t="shared" si="12"/>
        <v>140</v>
      </c>
      <c r="P214" s="39">
        <f t="shared" si="12"/>
        <v>132</v>
      </c>
      <c r="Q214" s="39">
        <f t="shared" si="12"/>
        <v>161</v>
      </c>
      <c r="R214" s="39">
        <f t="shared" si="12"/>
        <v>182</v>
      </c>
      <c r="S214" s="39">
        <f t="shared" si="12"/>
        <v>185</v>
      </c>
      <c r="T214" s="39">
        <f t="shared" si="12"/>
        <v>181</v>
      </c>
      <c r="U214" s="39">
        <f t="shared" si="12"/>
        <v>189</v>
      </c>
      <c r="V214" s="39">
        <f t="shared" si="12"/>
        <v>190</v>
      </c>
      <c r="W214" s="39">
        <f t="shared" si="12"/>
        <v>206</v>
      </c>
      <c r="X214" s="39">
        <f t="shared" si="12"/>
        <v>216</v>
      </c>
      <c r="Y214" s="39">
        <f t="shared" si="12"/>
        <v>218</v>
      </c>
      <c r="Z214" s="39">
        <f t="shared" si="12"/>
        <v>230</v>
      </c>
      <c r="AA214" s="39">
        <f t="shared" si="12"/>
        <v>192</v>
      </c>
      <c r="AB214" s="39">
        <f t="shared" si="12"/>
        <v>175</v>
      </c>
      <c r="AC214" s="39">
        <f t="shared" si="12"/>
        <v>169</v>
      </c>
      <c r="AD214" s="39">
        <f t="shared" si="12"/>
        <v>197</v>
      </c>
      <c r="AE214" s="39">
        <f t="shared" si="12"/>
        <v>209</v>
      </c>
      <c r="AF214" s="39">
        <f t="shared" si="12"/>
        <v>242</v>
      </c>
      <c r="AG214" s="39">
        <f t="shared" si="12"/>
        <v>255</v>
      </c>
      <c r="AH214" s="39">
        <f t="shared" si="12"/>
        <v>228</v>
      </c>
      <c r="AI214" s="39">
        <f t="shared" si="12"/>
        <v>112</v>
      </c>
      <c r="AJ214" s="39">
        <f>SUM(AJ211:AJ213)</f>
        <v>89</v>
      </c>
      <c r="AK214" s="39">
        <f>SUM(AK211:AK213)</f>
        <v>69</v>
      </c>
    </row>
    <row r="215" spans="1:37" ht="15" customHeight="1">
      <c r="A215" s="72" t="s">
        <v>512</v>
      </c>
      <c r="B215" s="73"/>
      <c r="C215" s="74"/>
      <c r="D215" s="74"/>
      <c r="E215" s="73"/>
      <c r="F215" s="74"/>
      <c r="G215" s="74"/>
      <c r="H215" s="73"/>
      <c r="I215" s="73"/>
      <c r="J215" s="73"/>
      <c r="K215" s="73"/>
      <c r="L215" s="74"/>
      <c r="M215" s="74"/>
      <c r="N215" s="74"/>
      <c r="O215" s="74"/>
      <c r="P215" s="74"/>
      <c r="Q215" s="74"/>
      <c r="R215" s="73"/>
      <c r="S215" s="73"/>
      <c r="T215" s="73"/>
      <c r="U215" s="73"/>
      <c r="V215" s="73"/>
      <c r="W215" s="73"/>
      <c r="X215" s="73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</row>
    <row r="216" spans="1:37" ht="15" customHeight="1">
      <c r="A216" s="31"/>
      <c r="B216" s="33"/>
      <c r="C216" s="32"/>
      <c r="D216" s="32"/>
      <c r="E216" s="33"/>
      <c r="F216" s="32"/>
      <c r="G216" s="32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3"/>
      <c r="AJ216" s="33"/>
      <c r="AK216" s="33"/>
    </row>
    <row r="217" spans="1:37" ht="15" customHeight="1">
      <c r="A217" s="31" t="s">
        <v>302</v>
      </c>
      <c r="B217" s="33"/>
      <c r="C217" s="33" t="s">
        <v>303</v>
      </c>
      <c r="D217" s="33" t="s">
        <v>108</v>
      </c>
      <c r="E217" s="33" t="s">
        <v>31</v>
      </c>
      <c r="F217" s="32" t="s">
        <v>304</v>
      </c>
      <c r="G217" s="32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>
        <v>3</v>
      </c>
      <c r="AB217" s="30">
        <v>3</v>
      </c>
      <c r="AC217" s="30">
        <v>2</v>
      </c>
      <c r="AD217" s="30">
        <v>5</v>
      </c>
      <c r="AE217" s="30">
        <v>4</v>
      </c>
      <c r="AF217" s="30">
        <v>8</v>
      </c>
      <c r="AG217" s="30">
        <v>5</v>
      </c>
      <c r="AH217" s="30">
        <v>6</v>
      </c>
      <c r="AI217" s="33">
        <v>11</v>
      </c>
      <c r="AJ217" s="33">
        <v>9</v>
      </c>
      <c r="AK217" s="33">
        <v>10</v>
      </c>
    </row>
    <row r="218" spans="1:37" ht="15" customHeight="1">
      <c r="A218" s="31" t="s">
        <v>305</v>
      </c>
      <c r="B218" s="33"/>
      <c r="C218" s="33" t="s">
        <v>306</v>
      </c>
      <c r="D218" s="33" t="s">
        <v>37</v>
      </c>
      <c r="E218" s="33" t="s">
        <v>31</v>
      </c>
      <c r="F218" s="32" t="s">
        <v>304</v>
      </c>
      <c r="G218" s="32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>
        <v>3</v>
      </c>
      <c r="AD218" s="30">
        <v>5</v>
      </c>
      <c r="AE218" s="30"/>
      <c r="AF218" s="30">
        <v>2</v>
      </c>
      <c r="AG218" s="30">
        <v>7</v>
      </c>
      <c r="AH218" s="30">
        <v>6</v>
      </c>
      <c r="AI218" s="33">
        <v>6</v>
      </c>
      <c r="AJ218" s="33">
        <v>4</v>
      </c>
      <c r="AK218" s="33">
        <v>2</v>
      </c>
    </row>
    <row r="219" spans="1:37" ht="15" customHeight="1">
      <c r="A219" s="31" t="s">
        <v>307</v>
      </c>
      <c r="B219" s="30">
        <v>721</v>
      </c>
      <c r="C219" s="30" t="s">
        <v>308</v>
      </c>
      <c r="D219" s="30" t="s">
        <v>44</v>
      </c>
      <c r="E219" s="30" t="s">
        <v>31</v>
      </c>
      <c r="F219" s="31" t="s">
        <v>304</v>
      </c>
      <c r="G219" s="32"/>
      <c r="H219" s="30"/>
      <c r="I219" s="30"/>
      <c r="J219" s="30"/>
      <c r="K219" s="30"/>
      <c r="L219" s="30"/>
      <c r="M219" s="30"/>
      <c r="N219" s="30"/>
      <c r="O219" s="30"/>
      <c r="P219" s="30"/>
      <c r="Q219" s="33"/>
      <c r="R219" s="33"/>
      <c r="S219" s="33"/>
      <c r="T219" s="33">
        <v>12</v>
      </c>
      <c r="U219" s="33">
        <v>47</v>
      </c>
      <c r="V219" s="33">
        <v>62</v>
      </c>
      <c r="W219" s="33">
        <v>65</v>
      </c>
      <c r="X219" s="33">
        <v>56</v>
      </c>
      <c r="Y219" s="33">
        <v>55</v>
      </c>
      <c r="Z219" s="33">
        <v>83</v>
      </c>
      <c r="AA219" s="33">
        <v>86</v>
      </c>
      <c r="AB219" s="33">
        <v>80</v>
      </c>
      <c r="AC219" s="33">
        <v>80</v>
      </c>
      <c r="AD219" s="33">
        <v>85</v>
      </c>
      <c r="AE219" s="33">
        <v>82</v>
      </c>
      <c r="AF219" s="33">
        <v>117</v>
      </c>
      <c r="AG219" s="33">
        <v>143</v>
      </c>
      <c r="AH219" s="33">
        <v>152</v>
      </c>
      <c r="AI219" s="33">
        <v>152</v>
      </c>
      <c r="AJ219" s="33">
        <v>153</v>
      </c>
      <c r="AK219" s="33">
        <v>163</v>
      </c>
    </row>
    <row r="220" spans="1:37" ht="15" customHeight="1">
      <c r="A220" s="31" t="s">
        <v>309</v>
      </c>
      <c r="B220" s="30">
        <v>966</v>
      </c>
      <c r="C220" s="30" t="s">
        <v>308</v>
      </c>
      <c r="D220" s="30" t="s">
        <v>93</v>
      </c>
      <c r="E220" s="30" t="s">
        <v>31</v>
      </c>
      <c r="F220" s="31" t="s">
        <v>304</v>
      </c>
      <c r="G220" s="32"/>
      <c r="H220" s="33"/>
      <c r="I220" s="33"/>
      <c r="J220" s="30"/>
      <c r="K220" s="30"/>
      <c r="L220" s="30"/>
      <c r="M220" s="30"/>
      <c r="N220" s="30"/>
      <c r="O220" s="30"/>
      <c r="P220" s="30"/>
      <c r="Q220" s="33"/>
      <c r="R220" s="33"/>
      <c r="S220" s="33"/>
      <c r="T220" s="33"/>
      <c r="U220" s="33">
        <v>2</v>
      </c>
      <c r="V220" s="33">
        <v>9</v>
      </c>
      <c r="W220" s="33">
        <v>8</v>
      </c>
      <c r="X220" s="33">
        <v>5</v>
      </c>
      <c r="Y220" s="33">
        <v>3</v>
      </c>
      <c r="Z220" s="33">
        <v>1</v>
      </c>
      <c r="AA220" s="33"/>
      <c r="AB220" s="33">
        <v>1</v>
      </c>
      <c r="AC220" s="33">
        <v>3</v>
      </c>
      <c r="AD220" s="33"/>
      <c r="AE220" s="33">
        <v>2</v>
      </c>
      <c r="AF220" s="33">
        <v>2</v>
      </c>
      <c r="AG220" s="33">
        <v>5</v>
      </c>
      <c r="AH220" s="33">
        <v>6</v>
      </c>
      <c r="AI220" s="33">
        <v>1</v>
      </c>
      <c r="AJ220" s="33">
        <v>4</v>
      </c>
      <c r="AK220" s="33">
        <v>4</v>
      </c>
    </row>
    <row r="221" spans="1:37" ht="15" customHeight="1">
      <c r="A221" s="31" t="s">
        <v>310</v>
      </c>
      <c r="B221" s="30"/>
      <c r="C221" s="30" t="s">
        <v>311</v>
      </c>
      <c r="D221" s="30" t="s">
        <v>108</v>
      </c>
      <c r="E221" s="30" t="s">
        <v>31</v>
      </c>
      <c r="F221" s="31" t="s">
        <v>304</v>
      </c>
      <c r="G221" s="32"/>
      <c r="H221" s="33"/>
      <c r="I221" s="33"/>
      <c r="J221" s="30"/>
      <c r="K221" s="30"/>
      <c r="L221" s="30"/>
      <c r="M221" s="30"/>
      <c r="N221" s="30"/>
      <c r="O221" s="30"/>
      <c r="P221" s="30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>
        <v>1</v>
      </c>
      <c r="AC221" s="33"/>
      <c r="AD221" s="33">
        <v>1</v>
      </c>
      <c r="AE221" s="33">
        <v>3</v>
      </c>
      <c r="AF221" s="33">
        <v>3</v>
      </c>
      <c r="AG221" s="33">
        <v>5</v>
      </c>
      <c r="AH221" s="33">
        <v>2</v>
      </c>
      <c r="AI221" s="33">
        <v>2</v>
      </c>
      <c r="AJ221" s="33">
        <v>6</v>
      </c>
      <c r="AK221" s="33">
        <v>5</v>
      </c>
    </row>
    <row r="222" spans="1:37" ht="15" customHeight="1">
      <c r="A222" s="31" t="s">
        <v>312</v>
      </c>
      <c r="B222" s="30">
        <v>802</v>
      </c>
      <c r="C222" s="30" t="s">
        <v>313</v>
      </c>
      <c r="D222" s="30" t="s">
        <v>37</v>
      </c>
      <c r="E222" s="30" t="s">
        <v>31</v>
      </c>
      <c r="F222" s="31" t="s">
        <v>304</v>
      </c>
      <c r="G222" s="32"/>
      <c r="H222" s="30"/>
      <c r="I222" s="30"/>
      <c r="J222" s="30"/>
      <c r="K222" s="30"/>
      <c r="L222" s="30"/>
      <c r="M222" s="30"/>
      <c r="N222" s="30"/>
      <c r="O222" s="30"/>
      <c r="P222" s="30"/>
      <c r="Q222" s="33"/>
      <c r="R222" s="33"/>
      <c r="S222" s="33"/>
      <c r="T222" s="33"/>
      <c r="U222" s="33"/>
      <c r="V222" s="33">
        <v>1</v>
      </c>
      <c r="W222" s="33"/>
      <c r="X222" s="33"/>
      <c r="Y222" s="33">
        <v>1</v>
      </c>
      <c r="Z222" s="33">
        <v>3</v>
      </c>
      <c r="AA222" s="33">
        <v>3</v>
      </c>
      <c r="AB222" s="33">
        <v>4</v>
      </c>
      <c r="AC222" s="33">
        <v>6</v>
      </c>
      <c r="AD222" s="33">
        <v>3</v>
      </c>
      <c r="AE222" s="33">
        <v>3</v>
      </c>
      <c r="AF222" s="33">
        <v>2</v>
      </c>
      <c r="AG222" s="33">
        <v>3</v>
      </c>
      <c r="AH222" s="33">
        <v>5</v>
      </c>
      <c r="AI222" s="33">
        <v>2</v>
      </c>
      <c r="AJ222" s="33">
        <v>2</v>
      </c>
      <c r="AK222" s="33">
        <v>7</v>
      </c>
    </row>
    <row r="223" spans="1:37" ht="15" customHeight="1">
      <c r="A223" s="31"/>
      <c r="B223" s="30"/>
      <c r="C223" s="30"/>
      <c r="D223" s="30"/>
      <c r="E223" s="30"/>
      <c r="F223" s="31"/>
      <c r="G223" s="32"/>
      <c r="H223" s="30"/>
      <c r="I223" s="30"/>
      <c r="J223" s="30"/>
      <c r="K223" s="30"/>
      <c r="L223" s="30"/>
      <c r="M223" s="30"/>
      <c r="N223" s="30"/>
      <c r="O223" s="30"/>
      <c r="P223" s="30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</row>
    <row r="224" spans="1:37" ht="15" customHeight="1">
      <c r="A224" s="40" t="s">
        <v>81</v>
      </c>
      <c r="B224" s="39"/>
      <c r="C224" s="39"/>
      <c r="D224" s="39"/>
      <c r="E224" s="39"/>
      <c r="F224" s="40" t="s">
        <v>304</v>
      </c>
      <c r="G224" s="38"/>
      <c r="H224" s="39"/>
      <c r="I224" s="39"/>
      <c r="J224" s="39"/>
      <c r="K224" s="39"/>
      <c r="L224" s="39"/>
      <c r="M224" s="39"/>
      <c r="N224" s="39"/>
      <c r="O224" s="39"/>
      <c r="P224" s="39"/>
      <c r="Q224" s="37"/>
      <c r="R224" s="37"/>
      <c r="S224" s="37"/>
      <c r="T224" s="37">
        <f aca="true" t="shared" si="13" ref="T224:Z224">SUM(T219:T223)</f>
        <v>12</v>
      </c>
      <c r="U224" s="37">
        <f t="shared" si="13"/>
        <v>49</v>
      </c>
      <c r="V224" s="37">
        <f t="shared" si="13"/>
        <v>72</v>
      </c>
      <c r="W224" s="37">
        <f t="shared" si="13"/>
        <v>73</v>
      </c>
      <c r="X224" s="37">
        <f t="shared" si="13"/>
        <v>61</v>
      </c>
      <c r="Y224" s="37">
        <f t="shared" si="13"/>
        <v>59</v>
      </c>
      <c r="Z224" s="37">
        <f t="shared" si="13"/>
        <v>87</v>
      </c>
      <c r="AA224" s="37">
        <f aca="true" t="shared" si="14" ref="AA224:AI224">SUM(AA217:AA223)</f>
        <v>92</v>
      </c>
      <c r="AB224" s="37">
        <f t="shared" si="14"/>
        <v>89</v>
      </c>
      <c r="AC224" s="37">
        <f t="shared" si="14"/>
        <v>94</v>
      </c>
      <c r="AD224" s="37">
        <f t="shared" si="14"/>
        <v>99</v>
      </c>
      <c r="AE224" s="37">
        <f t="shared" si="14"/>
        <v>94</v>
      </c>
      <c r="AF224" s="37">
        <f t="shared" si="14"/>
        <v>134</v>
      </c>
      <c r="AG224" s="37">
        <f t="shared" si="14"/>
        <v>168</v>
      </c>
      <c r="AH224" s="37">
        <f t="shared" si="14"/>
        <v>177</v>
      </c>
      <c r="AI224" s="37">
        <f t="shared" si="14"/>
        <v>174</v>
      </c>
      <c r="AJ224" s="37">
        <f>SUM(AJ217:AJ223)</f>
        <v>178</v>
      </c>
      <c r="AK224" s="37">
        <f>SUM(AK217:AK223)</f>
        <v>191</v>
      </c>
    </row>
    <row r="225" spans="1:37" ht="15" customHeight="1" hidden="1">
      <c r="A225" s="32"/>
      <c r="B225" s="33"/>
      <c r="C225" s="32"/>
      <c r="D225" s="32"/>
      <c r="E225" s="33"/>
      <c r="F225" s="32"/>
      <c r="G225" s="32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</row>
    <row r="226" spans="1:37" ht="15" customHeight="1" hidden="1">
      <c r="A226" s="31" t="s">
        <v>314</v>
      </c>
      <c r="B226" s="30" t="s">
        <v>315</v>
      </c>
      <c r="C226" s="30"/>
      <c r="D226" s="30"/>
      <c r="E226" s="30" t="s">
        <v>31</v>
      </c>
      <c r="F226" s="31" t="s">
        <v>316</v>
      </c>
      <c r="G226" s="32"/>
      <c r="H226" s="33"/>
      <c r="I226" s="33"/>
      <c r="J226" s="33"/>
      <c r="K226" s="33"/>
      <c r="L226" s="30">
        <v>2</v>
      </c>
      <c r="M226" s="30">
        <v>1</v>
      </c>
      <c r="N226" s="30">
        <v>1</v>
      </c>
      <c r="O226" s="30">
        <v>2</v>
      </c>
      <c r="P226" s="30">
        <v>2</v>
      </c>
      <c r="Q226" s="33">
        <v>1</v>
      </c>
      <c r="R226" s="33">
        <v>1</v>
      </c>
      <c r="S226" s="33">
        <v>1</v>
      </c>
      <c r="T226" s="33">
        <v>0</v>
      </c>
      <c r="U226" s="33">
        <v>0</v>
      </c>
      <c r="V226" s="33">
        <v>0</v>
      </c>
      <c r="W226" s="33">
        <v>0</v>
      </c>
      <c r="X226" s="33">
        <v>0</v>
      </c>
      <c r="Y226" s="33">
        <v>0</v>
      </c>
      <c r="Z226" s="33">
        <v>0</v>
      </c>
      <c r="AA226" s="33">
        <v>0</v>
      </c>
      <c r="AB226" s="33">
        <v>0</v>
      </c>
      <c r="AC226" s="33">
        <v>0</v>
      </c>
      <c r="AD226" s="33">
        <v>0</v>
      </c>
      <c r="AE226" s="33">
        <v>0</v>
      </c>
      <c r="AF226" s="33">
        <v>0</v>
      </c>
      <c r="AG226" s="33">
        <v>0</v>
      </c>
      <c r="AH226" s="33"/>
      <c r="AI226" s="33"/>
      <c r="AJ226" s="33"/>
      <c r="AK226" s="33"/>
    </row>
    <row r="227" spans="1:37" ht="15" customHeight="1">
      <c r="A227" s="72" t="s">
        <v>513</v>
      </c>
      <c r="B227" s="73"/>
      <c r="C227" s="74"/>
      <c r="D227" s="74"/>
      <c r="E227" s="73"/>
      <c r="F227" s="74"/>
      <c r="G227" s="74"/>
      <c r="H227" s="73"/>
      <c r="I227" s="73"/>
      <c r="J227" s="73"/>
      <c r="K227" s="73"/>
      <c r="L227" s="74"/>
      <c r="M227" s="74"/>
      <c r="N227" s="74"/>
      <c r="O227" s="74"/>
      <c r="P227" s="74"/>
      <c r="Q227" s="74"/>
      <c r="R227" s="73"/>
      <c r="S227" s="73"/>
      <c r="T227" s="73"/>
      <c r="U227" s="73"/>
      <c r="V227" s="73"/>
      <c r="W227" s="73"/>
      <c r="X227" s="73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</row>
    <row r="228" spans="1:37" ht="15" customHeight="1">
      <c r="A228" s="31"/>
      <c r="B228" s="30"/>
      <c r="C228" s="30"/>
      <c r="D228" s="30"/>
      <c r="E228" s="30"/>
      <c r="F228" s="31"/>
      <c r="G228" s="32"/>
      <c r="H228" s="33"/>
      <c r="I228" s="33"/>
      <c r="J228" s="33"/>
      <c r="K228" s="33"/>
      <c r="L228" s="30"/>
      <c r="M228" s="30"/>
      <c r="N228" s="30"/>
      <c r="O228" s="30"/>
      <c r="P228" s="30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</row>
    <row r="229" spans="1:37" ht="15" customHeight="1">
      <c r="A229" s="31" t="s">
        <v>317</v>
      </c>
      <c r="B229" s="30"/>
      <c r="C229" s="30" t="s">
        <v>318</v>
      </c>
      <c r="D229" s="30" t="s">
        <v>93</v>
      </c>
      <c r="E229" s="30" t="s">
        <v>55</v>
      </c>
      <c r="F229" s="31" t="s">
        <v>319</v>
      </c>
      <c r="G229" s="32"/>
      <c r="H229" s="33"/>
      <c r="I229" s="33"/>
      <c r="J229" s="33"/>
      <c r="K229" s="33"/>
      <c r="L229" s="30"/>
      <c r="M229" s="30"/>
      <c r="N229" s="30"/>
      <c r="O229" s="30"/>
      <c r="P229" s="30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>
        <v>1</v>
      </c>
      <c r="AF229" s="33"/>
      <c r="AG229" s="33"/>
      <c r="AH229" s="33"/>
      <c r="AI229" s="33"/>
      <c r="AJ229" s="33"/>
      <c r="AK229" s="33"/>
    </row>
    <row r="230" spans="1:37" ht="15" customHeight="1">
      <c r="A230" s="31" t="s">
        <v>320</v>
      </c>
      <c r="B230" s="30">
        <v>793</v>
      </c>
      <c r="C230" s="30" t="s">
        <v>321</v>
      </c>
      <c r="D230" s="30" t="s">
        <v>60</v>
      </c>
      <c r="E230" s="30" t="s">
        <v>55</v>
      </c>
      <c r="F230" s="31" t="s">
        <v>319</v>
      </c>
      <c r="G230" s="32"/>
      <c r="H230" s="33"/>
      <c r="I230" s="33"/>
      <c r="J230" s="33"/>
      <c r="K230" s="33"/>
      <c r="L230" s="30"/>
      <c r="M230" s="30"/>
      <c r="N230" s="30"/>
      <c r="O230" s="30"/>
      <c r="P230" s="30"/>
      <c r="Q230" s="33"/>
      <c r="R230" s="33"/>
      <c r="S230" s="33"/>
      <c r="T230" s="33"/>
      <c r="U230" s="33">
        <v>14</v>
      </c>
      <c r="V230" s="33">
        <v>26</v>
      </c>
      <c r="W230" s="33">
        <v>25</v>
      </c>
      <c r="X230" s="33">
        <v>28</v>
      </c>
      <c r="Y230" s="33">
        <v>40</v>
      </c>
      <c r="Z230" s="33">
        <v>29</v>
      </c>
      <c r="AA230" s="33">
        <v>43</v>
      </c>
      <c r="AB230" s="33">
        <v>47</v>
      </c>
      <c r="AC230" s="33">
        <v>65</v>
      </c>
      <c r="AD230" s="33">
        <v>68</v>
      </c>
      <c r="AE230" s="33">
        <v>70</v>
      </c>
      <c r="AF230" s="33">
        <v>58</v>
      </c>
      <c r="AG230" s="33">
        <v>60</v>
      </c>
      <c r="AH230" s="33">
        <v>55</v>
      </c>
      <c r="AI230" s="33">
        <v>61</v>
      </c>
      <c r="AJ230" s="33">
        <v>85</v>
      </c>
      <c r="AK230" s="33">
        <v>133</v>
      </c>
    </row>
    <row r="231" spans="1:37" ht="15" customHeight="1">
      <c r="A231" s="32"/>
      <c r="B231" s="33"/>
      <c r="C231" s="32"/>
      <c r="D231" s="32"/>
      <c r="E231" s="33"/>
      <c r="F231" s="32"/>
      <c r="G231" s="32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</row>
    <row r="232" spans="1:37" ht="15" customHeight="1">
      <c r="A232" s="40" t="s">
        <v>81</v>
      </c>
      <c r="B232" s="39"/>
      <c r="C232" s="39"/>
      <c r="D232" s="39"/>
      <c r="E232" s="39"/>
      <c r="F232" s="38" t="s">
        <v>319</v>
      </c>
      <c r="G232" s="38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>
        <f aca="true" t="shared" si="15" ref="V232:AI232">SUM(V229:V231)</f>
        <v>26</v>
      </c>
      <c r="W232" s="37">
        <f t="shared" si="15"/>
        <v>25</v>
      </c>
      <c r="X232" s="37">
        <f t="shared" si="15"/>
        <v>28</v>
      </c>
      <c r="Y232" s="37">
        <f t="shared" si="15"/>
        <v>40</v>
      </c>
      <c r="Z232" s="37">
        <f t="shared" si="15"/>
        <v>29</v>
      </c>
      <c r="AA232" s="37">
        <f t="shared" si="15"/>
        <v>43</v>
      </c>
      <c r="AB232" s="37">
        <f t="shared" si="15"/>
        <v>47</v>
      </c>
      <c r="AC232" s="37">
        <f t="shared" si="15"/>
        <v>65</v>
      </c>
      <c r="AD232" s="37">
        <f t="shared" si="15"/>
        <v>68</v>
      </c>
      <c r="AE232" s="37">
        <f t="shared" si="15"/>
        <v>71</v>
      </c>
      <c r="AF232" s="37">
        <f t="shared" si="15"/>
        <v>58</v>
      </c>
      <c r="AG232" s="37">
        <f t="shared" si="15"/>
        <v>60</v>
      </c>
      <c r="AH232" s="37">
        <f t="shared" si="15"/>
        <v>55</v>
      </c>
      <c r="AI232" s="37">
        <f t="shared" si="15"/>
        <v>61</v>
      </c>
      <c r="AJ232" s="37">
        <f>SUM(AJ229:AJ231)</f>
        <v>85</v>
      </c>
      <c r="AK232" s="37">
        <f>SUM(AK229:AK231)</f>
        <v>133</v>
      </c>
    </row>
    <row r="233" spans="1:37" ht="15" customHeight="1">
      <c r="A233" s="72" t="s">
        <v>563</v>
      </c>
      <c r="B233" s="73"/>
      <c r="C233" s="74"/>
      <c r="D233" s="74"/>
      <c r="E233" s="73"/>
      <c r="F233" s="74"/>
      <c r="G233" s="74"/>
      <c r="H233" s="73"/>
      <c r="I233" s="73"/>
      <c r="J233" s="73"/>
      <c r="K233" s="73"/>
      <c r="L233" s="74"/>
      <c r="M233" s="74"/>
      <c r="N233" s="74"/>
      <c r="O233" s="74"/>
      <c r="P233" s="74"/>
      <c r="Q233" s="74"/>
      <c r="R233" s="73"/>
      <c r="S233" s="73"/>
      <c r="T233" s="73"/>
      <c r="U233" s="73"/>
      <c r="V233" s="73"/>
      <c r="W233" s="73"/>
      <c r="X233" s="73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</row>
    <row r="234" spans="1:37" ht="1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</row>
    <row r="235" spans="1:37" ht="15" customHeight="1">
      <c r="A235" s="31" t="s">
        <v>564</v>
      </c>
      <c r="B235" s="31"/>
      <c r="C235" s="30" t="s">
        <v>565</v>
      </c>
      <c r="D235" s="30" t="s">
        <v>93</v>
      </c>
      <c r="E235" s="30" t="s">
        <v>55</v>
      </c>
      <c r="F235" s="31" t="s">
        <v>325</v>
      </c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3">
        <v>1</v>
      </c>
    </row>
    <row r="236" spans="1:37" ht="15" customHeight="1">
      <c r="A236" s="31" t="s">
        <v>322</v>
      </c>
      <c r="B236" s="30" t="s">
        <v>323</v>
      </c>
      <c r="C236" s="30" t="s">
        <v>324</v>
      </c>
      <c r="D236" s="30" t="s">
        <v>60</v>
      </c>
      <c r="E236" s="30" t="s">
        <v>55</v>
      </c>
      <c r="F236" s="31" t="s">
        <v>325</v>
      </c>
      <c r="G236" s="32"/>
      <c r="H236" s="30">
        <v>10</v>
      </c>
      <c r="I236" s="30">
        <v>8</v>
      </c>
      <c r="J236" s="30">
        <v>6</v>
      </c>
      <c r="K236" s="30">
        <v>3</v>
      </c>
      <c r="L236" s="30">
        <v>7</v>
      </c>
      <c r="M236" s="30">
        <v>9</v>
      </c>
      <c r="N236" s="30">
        <v>6</v>
      </c>
      <c r="O236" s="30">
        <v>3</v>
      </c>
      <c r="P236" s="30">
        <v>4</v>
      </c>
      <c r="Q236" s="33">
        <v>5</v>
      </c>
      <c r="R236" s="33">
        <v>4</v>
      </c>
      <c r="S236" s="33">
        <v>7</v>
      </c>
      <c r="T236" s="33">
        <v>8</v>
      </c>
      <c r="U236" s="33">
        <v>5</v>
      </c>
      <c r="V236" s="33">
        <v>4</v>
      </c>
      <c r="W236" s="33">
        <v>10</v>
      </c>
      <c r="X236" s="33">
        <v>6</v>
      </c>
      <c r="Y236" s="33">
        <v>4</v>
      </c>
      <c r="Z236" s="33">
        <v>2</v>
      </c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</row>
    <row r="237" spans="1:37" ht="15" customHeight="1">
      <c r="A237" s="31" t="s">
        <v>326</v>
      </c>
      <c r="B237" s="30"/>
      <c r="C237" s="30" t="s">
        <v>327</v>
      </c>
      <c r="D237" s="30" t="s">
        <v>60</v>
      </c>
      <c r="E237" s="30" t="s">
        <v>55</v>
      </c>
      <c r="F237" s="31" t="s">
        <v>325</v>
      </c>
      <c r="G237" s="32"/>
      <c r="H237" s="30"/>
      <c r="I237" s="30"/>
      <c r="J237" s="30"/>
      <c r="K237" s="30"/>
      <c r="L237" s="30"/>
      <c r="M237" s="30"/>
      <c r="N237" s="30"/>
      <c r="O237" s="30"/>
      <c r="P237" s="30"/>
      <c r="Q237" s="33"/>
      <c r="R237" s="33"/>
      <c r="S237" s="33"/>
      <c r="T237" s="33"/>
      <c r="U237" s="33"/>
      <c r="V237" s="33"/>
      <c r="W237" s="33"/>
      <c r="X237" s="33"/>
      <c r="Y237" s="33"/>
      <c r="Z237" s="33">
        <v>1</v>
      </c>
      <c r="AA237" s="33">
        <v>1</v>
      </c>
      <c r="AB237" s="33">
        <v>1</v>
      </c>
      <c r="AC237" s="33"/>
      <c r="AD237" s="33">
        <v>2</v>
      </c>
      <c r="AE237" s="33">
        <v>1</v>
      </c>
      <c r="AF237" s="33">
        <v>2</v>
      </c>
      <c r="AG237" s="33">
        <v>2</v>
      </c>
      <c r="AH237" s="33">
        <v>1</v>
      </c>
      <c r="AI237" s="33"/>
      <c r="AJ237" s="33"/>
      <c r="AK237" s="33">
        <v>1</v>
      </c>
    </row>
    <row r="238" spans="1:37" ht="15" customHeight="1">
      <c r="A238" s="31"/>
      <c r="B238" s="30"/>
      <c r="C238" s="30"/>
      <c r="D238" s="30"/>
      <c r="E238" s="30"/>
      <c r="F238" s="31"/>
      <c r="G238" s="32"/>
      <c r="H238" s="30"/>
      <c r="I238" s="30"/>
      <c r="J238" s="30"/>
      <c r="K238" s="30"/>
      <c r="L238" s="30"/>
      <c r="M238" s="30"/>
      <c r="N238" s="30"/>
      <c r="O238" s="30"/>
      <c r="P238" s="30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</row>
    <row r="239" spans="1:37" ht="15" customHeight="1">
      <c r="A239" s="40" t="s">
        <v>81</v>
      </c>
      <c r="B239" s="39"/>
      <c r="C239" s="39"/>
      <c r="D239" s="39"/>
      <c r="E239" s="39"/>
      <c r="F239" s="40" t="s">
        <v>328</v>
      </c>
      <c r="G239" s="38"/>
      <c r="H239" s="39"/>
      <c r="I239" s="39"/>
      <c r="J239" s="39"/>
      <c r="K239" s="39"/>
      <c r="L239" s="39"/>
      <c r="M239" s="39"/>
      <c r="N239" s="39"/>
      <c r="O239" s="39"/>
      <c r="P239" s="39"/>
      <c r="Q239" s="37"/>
      <c r="R239" s="37">
        <f aca="true" t="shared" si="16" ref="R239:AI239">SUM(R236:R238)</f>
        <v>4</v>
      </c>
      <c r="S239" s="37">
        <f t="shared" si="16"/>
        <v>7</v>
      </c>
      <c r="T239" s="37">
        <f t="shared" si="16"/>
        <v>8</v>
      </c>
      <c r="U239" s="37">
        <f t="shared" si="16"/>
        <v>5</v>
      </c>
      <c r="V239" s="37">
        <f t="shared" si="16"/>
        <v>4</v>
      </c>
      <c r="W239" s="37">
        <f t="shared" si="16"/>
        <v>10</v>
      </c>
      <c r="X239" s="37">
        <f t="shared" si="16"/>
        <v>6</v>
      </c>
      <c r="Y239" s="37">
        <f t="shared" si="16"/>
        <v>4</v>
      </c>
      <c r="Z239" s="37">
        <f t="shared" si="16"/>
        <v>3</v>
      </c>
      <c r="AA239" s="37">
        <f t="shared" si="16"/>
        <v>1</v>
      </c>
      <c r="AB239" s="37">
        <f t="shared" si="16"/>
        <v>1</v>
      </c>
      <c r="AC239" s="37">
        <f t="shared" si="16"/>
        <v>0</v>
      </c>
      <c r="AD239" s="37">
        <f t="shared" si="16"/>
        <v>2</v>
      </c>
      <c r="AE239" s="37">
        <f t="shared" si="16"/>
        <v>1</v>
      </c>
      <c r="AF239" s="37">
        <f t="shared" si="16"/>
        <v>2</v>
      </c>
      <c r="AG239" s="37">
        <f t="shared" si="16"/>
        <v>2</v>
      </c>
      <c r="AH239" s="37">
        <f t="shared" si="16"/>
        <v>1</v>
      </c>
      <c r="AI239" s="37">
        <f t="shared" si="16"/>
        <v>0</v>
      </c>
      <c r="AJ239" s="37">
        <f>SUM(AJ236:AJ238)</f>
        <v>0</v>
      </c>
      <c r="AK239" s="37">
        <f>SUM(AK235:AK238)</f>
        <v>2</v>
      </c>
    </row>
    <row r="240" spans="1:37" ht="15" customHeight="1">
      <c r="A240" s="72" t="s">
        <v>522</v>
      </c>
      <c r="B240" s="73"/>
      <c r="C240" s="74"/>
      <c r="D240" s="74"/>
      <c r="E240" s="73"/>
      <c r="F240" s="74"/>
      <c r="G240" s="74"/>
      <c r="H240" s="73"/>
      <c r="I240" s="73"/>
      <c r="J240" s="73"/>
      <c r="K240" s="73"/>
      <c r="L240" s="74"/>
      <c r="M240" s="74"/>
      <c r="N240" s="74"/>
      <c r="O240" s="74"/>
      <c r="P240" s="74"/>
      <c r="Q240" s="74"/>
      <c r="R240" s="73"/>
      <c r="S240" s="73"/>
      <c r="T240" s="73"/>
      <c r="U240" s="73"/>
      <c r="V240" s="73"/>
      <c r="W240" s="73"/>
      <c r="X240" s="73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</row>
    <row r="241" spans="1:37" ht="15" customHeight="1">
      <c r="A241" s="32"/>
      <c r="B241" s="33"/>
      <c r="C241" s="32"/>
      <c r="D241" s="32"/>
      <c r="E241" s="33"/>
      <c r="F241" s="32"/>
      <c r="G241" s="32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</row>
    <row r="242" spans="1:37" ht="15" customHeight="1">
      <c r="A242" s="32" t="s">
        <v>523</v>
      </c>
      <c r="B242" s="33"/>
      <c r="C242" s="33" t="s">
        <v>524</v>
      </c>
      <c r="D242" s="33" t="s">
        <v>393</v>
      </c>
      <c r="E242" s="33"/>
      <c r="F242" s="32"/>
      <c r="G242" s="32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>
        <v>13</v>
      </c>
      <c r="AJ242" s="33">
        <v>258</v>
      </c>
      <c r="AK242" s="33">
        <v>340</v>
      </c>
    </row>
    <row r="243" spans="1:37" ht="15" customHeight="1">
      <c r="A243" s="31" t="s">
        <v>329</v>
      </c>
      <c r="B243" s="30" t="s">
        <v>330</v>
      </c>
      <c r="C243" s="30" t="s">
        <v>331</v>
      </c>
      <c r="D243" s="30" t="s">
        <v>60</v>
      </c>
      <c r="E243" s="30" t="s">
        <v>55</v>
      </c>
      <c r="F243" s="31" t="s">
        <v>332</v>
      </c>
      <c r="G243" s="31" t="s">
        <v>319</v>
      </c>
      <c r="H243" s="30">
        <v>135</v>
      </c>
      <c r="I243" s="30">
        <v>124</v>
      </c>
      <c r="J243" s="30">
        <v>164</v>
      </c>
      <c r="K243" s="30">
        <v>204</v>
      </c>
      <c r="L243" s="30">
        <v>225</v>
      </c>
      <c r="M243" s="30">
        <v>299</v>
      </c>
      <c r="N243" s="30">
        <v>285</v>
      </c>
      <c r="O243" s="30">
        <v>296</v>
      </c>
      <c r="P243" s="30">
        <v>289</v>
      </c>
      <c r="Q243" s="33">
        <v>227</v>
      </c>
      <c r="R243" s="33">
        <v>241</v>
      </c>
      <c r="S243" s="33">
        <v>267</v>
      </c>
      <c r="T243" s="33">
        <v>247</v>
      </c>
      <c r="U243" s="33">
        <v>246</v>
      </c>
      <c r="V243" s="33">
        <v>223</v>
      </c>
      <c r="W243" s="33">
        <v>223</v>
      </c>
      <c r="X243" s="33">
        <v>229</v>
      </c>
      <c r="Y243" s="33">
        <v>210</v>
      </c>
      <c r="Z243" s="33">
        <v>202</v>
      </c>
      <c r="AA243" s="33">
        <v>231</v>
      </c>
      <c r="AB243" s="33">
        <v>201</v>
      </c>
      <c r="AC243" s="33">
        <v>223</v>
      </c>
      <c r="AD243" s="33">
        <v>235</v>
      </c>
      <c r="AE243" s="33">
        <v>231</v>
      </c>
      <c r="AF243" s="33">
        <v>302</v>
      </c>
      <c r="AG243" s="33">
        <v>311</v>
      </c>
      <c r="AH243" s="33">
        <v>280</v>
      </c>
      <c r="AI243" s="33">
        <v>275</v>
      </c>
      <c r="AJ243" s="33">
        <v>239</v>
      </c>
      <c r="AK243" s="33">
        <v>178</v>
      </c>
    </row>
    <row r="244" spans="1:37" ht="15" customHeight="1">
      <c r="A244" s="31" t="s">
        <v>333</v>
      </c>
      <c r="B244" s="30" t="s">
        <v>334</v>
      </c>
      <c r="C244" s="30" t="s">
        <v>335</v>
      </c>
      <c r="D244" s="30" t="s">
        <v>60</v>
      </c>
      <c r="E244" s="30" t="s">
        <v>55</v>
      </c>
      <c r="F244" s="31" t="s">
        <v>332</v>
      </c>
      <c r="G244" s="32"/>
      <c r="H244" s="30">
        <v>10</v>
      </c>
      <c r="I244" s="30">
        <v>11</v>
      </c>
      <c r="J244" s="30">
        <v>16</v>
      </c>
      <c r="K244" s="30">
        <v>20</v>
      </c>
      <c r="L244" s="30">
        <v>23</v>
      </c>
      <c r="M244" s="30">
        <v>34</v>
      </c>
      <c r="N244" s="30">
        <v>36</v>
      </c>
      <c r="O244" s="30">
        <v>33</v>
      </c>
      <c r="P244" s="30">
        <v>35</v>
      </c>
      <c r="Q244" s="33">
        <v>43</v>
      </c>
      <c r="R244" s="33">
        <v>45</v>
      </c>
      <c r="S244" s="33">
        <v>40</v>
      </c>
      <c r="T244" s="33">
        <v>42</v>
      </c>
      <c r="U244" s="33">
        <v>45</v>
      </c>
      <c r="V244" s="33">
        <v>43</v>
      </c>
      <c r="W244" s="33">
        <v>33</v>
      </c>
      <c r="X244" s="33">
        <v>41</v>
      </c>
      <c r="Y244" s="33">
        <v>29</v>
      </c>
      <c r="Z244" s="33">
        <v>36</v>
      </c>
      <c r="AA244" s="33">
        <v>32</v>
      </c>
      <c r="AB244" s="33">
        <v>28</v>
      </c>
      <c r="AC244" s="33">
        <v>44</v>
      </c>
      <c r="AD244" s="33">
        <v>42</v>
      </c>
      <c r="AE244" s="33">
        <v>37</v>
      </c>
      <c r="AF244" s="33">
        <v>49</v>
      </c>
      <c r="AG244" s="33">
        <v>43</v>
      </c>
      <c r="AH244" s="33">
        <v>48</v>
      </c>
      <c r="AI244" s="33">
        <v>24</v>
      </c>
      <c r="AJ244" s="33">
        <v>14</v>
      </c>
      <c r="AK244" s="33">
        <v>5</v>
      </c>
    </row>
    <row r="245" spans="1:37" ht="15" customHeight="1">
      <c r="A245" s="31" t="s">
        <v>336</v>
      </c>
      <c r="B245" s="30"/>
      <c r="C245" s="30" t="s">
        <v>337</v>
      </c>
      <c r="D245" s="30" t="s">
        <v>47</v>
      </c>
      <c r="E245" s="30" t="s">
        <v>55</v>
      </c>
      <c r="F245" s="31" t="s">
        <v>332</v>
      </c>
      <c r="G245" s="32"/>
      <c r="H245" s="30"/>
      <c r="I245" s="30"/>
      <c r="J245" s="30"/>
      <c r="K245" s="30"/>
      <c r="L245" s="30"/>
      <c r="M245" s="30"/>
      <c r="N245" s="30"/>
      <c r="O245" s="30"/>
      <c r="P245" s="30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>
        <v>3</v>
      </c>
      <c r="AB245" s="33">
        <v>8</v>
      </c>
      <c r="AC245" s="33">
        <v>3</v>
      </c>
      <c r="AD245" s="33">
        <v>2</v>
      </c>
      <c r="AE245" s="33">
        <v>2</v>
      </c>
      <c r="AF245" s="33"/>
      <c r="AG245" s="33"/>
      <c r="AH245" s="33"/>
      <c r="AI245" s="33"/>
      <c r="AJ245" s="33"/>
      <c r="AK245" s="33"/>
    </row>
    <row r="246" spans="1:37" ht="15" customHeight="1" hidden="1">
      <c r="A246" s="31" t="s">
        <v>338</v>
      </c>
      <c r="B246" s="30" t="s">
        <v>339</v>
      </c>
      <c r="C246" s="30"/>
      <c r="D246" s="30"/>
      <c r="E246" s="30" t="s">
        <v>55</v>
      </c>
      <c r="F246" s="31" t="s">
        <v>332</v>
      </c>
      <c r="G246" s="32"/>
      <c r="H246" s="33"/>
      <c r="I246" s="33"/>
      <c r="J246" s="30">
        <v>1</v>
      </c>
      <c r="K246" s="30">
        <v>2</v>
      </c>
      <c r="L246" s="30">
        <v>1</v>
      </c>
      <c r="M246" s="30">
        <v>3</v>
      </c>
      <c r="N246" s="30">
        <v>3</v>
      </c>
      <c r="O246" s="30">
        <v>3</v>
      </c>
      <c r="P246" s="30">
        <v>1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</row>
    <row r="247" spans="1:37" ht="15" customHeight="1">
      <c r="A247" s="31" t="s">
        <v>340</v>
      </c>
      <c r="B247" s="30" t="s">
        <v>341</v>
      </c>
      <c r="C247" s="30" t="s">
        <v>342</v>
      </c>
      <c r="D247" s="30" t="s">
        <v>60</v>
      </c>
      <c r="E247" s="30" t="s">
        <v>55</v>
      </c>
      <c r="F247" s="31" t="s">
        <v>332</v>
      </c>
      <c r="G247" s="32"/>
      <c r="H247" s="30">
        <v>1</v>
      </c>
      <c r="I247" s="33"/>
      <c r="J247" s="30">
        <v>1</v>
      </c>
      <c r="K247" s="30">
        <v>1</v>
      </c>
      <c r="L247" s="30">
        <v>5</v>
      </c>
      <c r="M247" s="30">
        <v>4</v>
      </c>
      <c r="N247" s="30">
        <v>6</v>
      </c>
      <c r="O247" s="30">
        <v>7</v>
      </c>
      <c r="P247" s="30">
        <v>3</v>
      </c>
      <c r="Q247" s="33">
        <v>3</v>
      </c>
      <c r="R247" s="33">
        <v>6</v>
      </c>
      <c r="S247" s="33">
        <v>4</v>
      </c>
      <c r="T247" s="33">
        <v>2</v>
      </c>
      <c r="U247" s="33">
        <v>2</v>
      </c>
      <c r="V247" s="33"/>
      <c r="W247" s="33">
        <v>4</v>
      </c>
      <c r="X247" s="33"/>
      <c r="Y247" s="33">
        <v>3</v>
      </c>
      <c r="Z247" s="33">
        <v>6</v>
      </c>
      <c r="AA247" s="33">
        <v>3</v>
      </c>
      <c r="AB247" s="33">
        <v>2</v>
      </c>
      <c r="AC247" s="33">
        <v>2</v>
      </c>
      <c r="AD247" s="33">
        <v>3</v>
      </c>
      <c r="AE247" s="33">
        <v>1</v>
      </c>
      <c r="AF247" s="33">
        <v>2</v>
      </c>
      <c r="AG247" s="33"/>
      <c r="AH247" s="33"/>
      <c r="AI247" s="33"/>
      <c r="AJ247" s="33"/>
      <c r="AK247" s="33"/>
    </row>
    <row r="248" spans="1:37" ht="15" customHeight="1">
      <c r="A248" s="31" t="s">
        <v>343</v>
      </c>
      <c r="B248" s="30" t="s">
        <v>344</v>
      </c>
      <c r="C248" s="30" t="s">
        <v>345</v>
      </c>
      <c r="D248" s="30" t="s">
        <v>108</v>
      </c>
      <c r="E248" s="30" t="s">
        <v>55</v>
      </c>
      <c r="F248" s="31" t="s">
        <v>332</v>
      </c>
      <c r="G248" s="32"/>
      <c r="H248" s="33"/>
      <c r="I248" s="33"/>
      <c r="J248" s="33"/>
      <c r="K248" s="33"/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1</v>
      </c>
      <c r="R248" s="33">
        <v>0</v>
      </c>
      <c r="S248" s="33">
        <v>1</v>
      </c>
      <c r="T248" s="33">
        <v>0</v>
      </c>
      <c r="U248" s="33">
        <v>0</v>
      </c>
      <c r="V248" s="33"/>
      <c r="W248" s="33"/>
      <c r="X248" s="33"/>
      <c r="Y248" s="33"/>
      <c r="Z248" s="33"/>
      <c r="AA248" s="33"/>
      <c r="AB248" s="33"/>
      <c r="AC248" s="33"/>
      <c r="AD248" s="33"/>
      <c r="AE248" s="33">
        <v>1</v>
      </c>
      <c r="AF248" s="33">
        <v>1</v>
      </c>
      <c r="AG248" s="33">
        <v>1</v>
      </c>
      <c r="AH248" s="33"/>
      <c r="AI248" s="33"/>
      <c r="AJ248" s="33"/>
      <c r="AK248" s="33"/>
    </row>
    <row r="249" spans="1:37" ht="15" customHeight="1">
      <c r="A249" s="32"/>
      <c r="B249" s="33"/>
      <c r="C249" s="32"/>
      <c r="D249" s="32"/>
      <c r="E249" s="33"/>
      <c r="F249" s="32"/>
      <c r="G249" s="32"/>
      <c r="H249" s="33"/>
      <c r="I249" s="33"/>
      <c r="J249" s="33"/>
      <c r="K249" s="33"/>
      <c r="L249" s="30"/>
      <c r="M249" s="30"/>
      <c r="N249" s="30"/>
      <c r="O249" s="30"/>
      <c r="P249" s="30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</row>
    <row r="250" spans="1:37" ht="15" customHeight="1">
      <c r="A250" s="40" t="s">
        <v>81</v>
      </c>
      <c r="B250" s="37"/>
      <c r="C250" s="38"/>
      <c r="D250" s="38"/>
      <c r="E250" s="37"/>
      <c r="F250" s="38" t="s">
        <v>332</v>
      </c>
      <c r="G250" s="38"/>
      <c r="H250" s="39">
        <f aca="true" t="shared" si="17" ref="H250:AH250">SUM(H243:H249)</f>
        <v>146</v>
      </c>
      <c r="I250" s="39">
        <f t="shared" si="17"/>
        <v>135</v>
      </c>
      <c r="J250" s="39">
        <f t="shared" si="17"/>
        <v>182</v>
      </c>
      <c r="K250" s="39">
        <f t="shared" si="17"/>
        <v>227</v>
      </c>
      <c r="L250" s="39">
        <f t="shared" si="17"/>
        <v>254</v>
      </c>
      <c r="M250" s="39">
        <f t="shared" si="17"/>
        <v>340</v>
      </c>
      <c r="N250" s="39">
        <f t="shared" si="17"/>
        <v>330</v>
      </c>
      <c r="O250" s="39">
        <f t="shared" si="17"/>
        <v>339</v>
      </c>
      <c r="P250" s="39">
        <f t="shared" si="17"/>
        <v>328</v>
      </c>
      <c r="Q250" s="39">
        <f t="shared" si="17"/>
        <v>274</v>
      </c>
      <c r="R250" s="39">
        <f t="shared" si="17"/>
        <v>292</v>
      </c>
      <c r="S250" s="39">
        <f t="shared" si="17"/>
        <v>312</v>
      </c>
      <c r="T250" s="39">
        <f t="shared" si="17"/>
        <v>291</v>
      </c>
      <c r="U250" s="39">
        <f t="shared" si="17"/>
        <v>293</v>
      </c>
      <c r="V250" s="39">
        <f t="shared" si="17"/>
        <v>266</v>
      </c>
      <c r="W250" s="39">
        <f t="shared" si="17"/>
        <v>260</v>
      </c>
      <c r="X250" s="39">
        <f t="shared" si="17"/>
        <v>270</v>
      </c>
      <c r="Y250" s="39">
        <f t="shared" si="17"/>
        <v>242</v>
      </c>
      <c r="Z250" s="39">
        <f t="shared" si="17"/>
        <v>244</v>
      </c>
      <c r="AA250" s="39">
        <f t="shared" si="17"/>
        <v>269</v>
      </c>
      <c r="AB250" s="39">
        <f t="shared" si="17"/>
        <v>239</v>
      </c>
      <c r="AC250" s="39">
        <f t="shared" si="17"/>
        <v>272</v>
      </c>
      <c r="AD250" s="39">
        <f t="shared" si="17"/>
        <v>282</v>
      </c>
      <c r="AE250" s="39">
        <f t="shared" si="17"/>
        <v>272</v>
      </c>
      <c r="AF250" s="39">
        <f t="shared" si="17"/>
        <v>354</v>
      </c>
      <c r="AG250" s="39">
        <f t="shared" si="17"/>
        <v>355</v>
      </c>
      <c r="AH250" s="39">
        <f t="shared" si="17"/>
        <v>328</v>
      </c>
      <c r="AI250" s="39">
        <f>SUM(AI242:AI249)</f>
        <v>312</v>
      </c>
      <c r="AJ250" s="39">
        <f>SUM(AJ242:AJ249)</f>
        <v>511</v>
      </c>
      <c r="AK250" s="39">
        <f>SUM(AK242:AK249)</f>
        <v>523</v>
      </c>
    </row>
    <row r="251" spans="1:37" ht="15" customHeight="1" hidden="1">
      <c r="A251" s="74"/>
      <c r="B251" s="73"/>
      <c r="C251" s="74"/>
      <c r="D251" s="74"/>
      <c r="E251" s="73"/>
      <c r="F251" s="74"/>
      <c r="G251" s="74"/>
      <c r="H251" s="73"/>
      <c r="I251" s="73"/>
      <c r="J251" s="73"/>
      <c r="K251" s="73"/>
      <c r="L251" s="74"/>
      <c r="M251" s="74"/>
      <c r="N251" s="74"/>
      <c r="O251" s="74"/>
      <c r="P251" s="74"/>
      <c r="Q251" s="74"/>
      <c r="R251" s="73"/>
      <c r="S251" s="73"/>
      <c r="T251" s="73"/>
      <c r="U251" s="73"/>
      <c r="V251" s="73"/>
      <c r="W251" s="73"/>
      <c r="X251" s="73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</row>
    <row r="252" spans="1:37" ht="15" customHeight="1" hidden="1">
      <c r="A252" s="31"/>
      <c r="B252" s="33"/>
      <c r="C252" s="32"/>
      <c r="D252" s="32"/>
      <c r="E252" s="33"/>
      <c r="F252" s="32"/>
      <c r="G252" s="32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</row>
    <row r="253" spans="1:37" ht="15" customHeight="1" hidden="1">
      <c r="A253" s="31" t="s">
        <v>346</v>
      </c>
      <c r="B253" s="30">
        <v>577</v>
      </c>
      <c r="C253" s="30" t="s">
        <v>347</v>
      </c>
      <c r="D253" s="30" t="s">
        <v>44</v>
      </c>
      <c r="E253" s="30" t="s">
        <v>31</v>
      </c>
      <c r="F253" s="31" t="s">
        <v>348</v>
      </c>
      <c r="G253" s="32"/>
      <c r="H253" s="30"/>
      <c r="I253" s="30"/>
      <c r="J253" s="30"/>
      <c r="K253" s="30"/>
      <c r="L253" s="30"/>
      <c r="M253" s="30"/>
      <c r="N253" s="30"/>
      <c r="O253" s="30"/>
      <c r="P253" s="30"/>
      <c r="Q253" s="33"/>
      <c r="R253" s="33"/>
      <c r="S253" s="33"/>
      <c r="T253" s="33"/>
      <c r="U253" s="33"/>
      <c r="V253" s="33">
        <v>5</v>
      </c>
      <c r="W253" s="33">
        <v>13</v>
      </c>
      <c r="X253" s="33">
        <v>13</v>
      </c>
      <c r="Y253" s="33">
        <v>13</v>
      </c>
      <c r="Z253" s="33">
        <v>17</v>
      </c>
      <c r="AA253" s="33">
        <v>15</v>
      </c>
      <c r="AB253" s="33">
        <v>7</v>
      </c>
      <c r="AC253" s="33">
        <v>3</v>
      </c>
      <c r="AD253" s="33">
        <v>2</v>
      </c>
      <c r="AE253" s="33">
        <v>1</v>
      </c>
      <c r="AF253" s="33"/>
      <c r="AG253" s="33"/>
      <c r="AH253" s="33"/>
      <c r="AI253" s="33"/>
      <c r="AJ253" s="33"/>
      <c r="AK253" s="33"/>
    </row>
    <row r="254" spans="1:37" ht="15" customHeight="1" hidden="1">
      <c r="A254" s="31" t="s">
        <v>349</v>
      </c>
      <c r="B254" s="30">
        <v>857</v>
      </c>
      <c r="C254" s="30" t="s">
        <v>347</v>
      </c>
      <c r="D254" s="30" t="s">
        <v>108</v>
      </c>
      <c r="E254" s="30" t="s">
        <v>31</v>
      </c>
      <c r="F254" s="31" t="s">
        <v>348</v>
      </c>
      <c r="G254" s="32"/>
      <c r="H254" s="33"/>
      <c r="I254" s="33"/>
      <c r="J254" s="30"/>
      <c r="K254" s="30"/>
      <c r="L254" s="30"/>
      <c r="M254" s="30"/>
      <c r="N254" s="30"/>
      <c r="O254" s="30"/>
      <c r="P254" s="30"/>
      <c r="Q254" s="33"/>
      <c r="R254" s="33"/>
      <c r="S254" s="33"/>
      <c r="T254" s="33"/>
      <c r="U254" s="33"/>
      <c r="V254" s="33">
        <v>2</v>
      </c>
      <c r="W254" s="33">
        <v>3</v>
      </c>
      <c r="X254" s="33"/>
      <c r="Y254" s="33"/>
      <c r="Z254" s="33">
        <v>1</v>
      </c>
      <c r="AA254" s="33">
        <v>2</v>
      </c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</row>
    <row r="255" spans="1:37" ht="15" customHeight="1" hidden="1">
      <c r="A255" s="31" t="s">
        <v>349</v>
      </c>
      <c r="B255" s="30"/>
      <c r="C255" s="30" t="s">
        <v>347</v>
      </c>
      <c r="D255" s="30" t="s">
        <v>93</v>
      </c>
      <c r="E255" s="30" t="s">
        <v>31</v>
      </c>
      <c r="F255" s="31" t="s">
        <v>348</v>
      </c>
      <c r="G255" s="32"/>
      <c r="H255" s="33"/>
      <c r="I255" s="33"/>
      <c r="J255" s="30"/>
      <c r="K255" s="30"/>
      <c r="L255" s="30"/>
      <c r="M255" s="30"/>
      <c r="N255" s="30"/>
      <c r="O255" s="30"/>
      <c r="P255" s="30"/>
      <c r="Q255" s="33"/>
      <c r="R255" s="33"/>
      <c r="S255" s="33"/>
      <c r="T255" s="33"/>
      <c r="U255" s="33"/>
      <c r="V255" s="33">
        <v>2</v>
      </c>
      <c r="W255" s="33">
        <v>3</v>
      </c>
      <c r="X255" s="33">
        <v>2</v>
      </c>
      <c r="Y255" s="33">
        <v>2</v>
      </c>
      <c r="Z255" s="33">
        <v>2</v>
      </c>
      <c r="AA255" s="33">
        <v>3</v>
      </c>
      <c r="AB255" s="33">
        <v>2</v>
      </c>
      <c r="AC255" s="33"/>
      <c r="AD255" s="33"/>
      <c r="AE255" s="33"/>
      <c r="AF255" s="33"/>
      <c r="AG255" s="33"/>
      <c r="AH255" s="33"/>
      <c r="AI255" s="33"/>
      <c r="AJ255" s="33"/>
      <c r="AK255" s="33"/>
    </row>
    <row r="256" spans="1:37" ht="15" customHeight="1" hidden="1">
      <c r="A256" s="31" t="s">
        <v>350</v>
      </c>
      <c r="B256" s="30" t="s">
        <v>351</v>
      </c>
      <c r="C256" s="30" t="s">
        <v>352</v>
      </c>
      <c r="D256" s="30" t="s">
        <v>93</v>
      </c>
      <c r="E256" s="30" t="s">
        <v>31</v>
      </c>
      <c r="F256" s="31" t="s">
        <v>348</v>
      </c>
      <c r="G256" s="32"/>
      <c r="H256" s="33"/>
      <c r="I256" s="33"/>
      <c r="J256" s="30">
        <v>4</v>
      </c>
      <c r="K256" s="30">
        <v>5</v>
      </c>
      <c r="L256" s="30">
        <v>5</v>
      </c>
      <c r="M256" s="30">
        <v>6</v>
      </c>
      <c r="N256" s="30">
        <v>6</v>
      </c>
      <c r="O256" s="30">
        <v>4</v>
      </c>
      <c r="P256" s="30">
        <v>8</v>
      </c>
      <c r="Q256" s="33">
        <v>5</v>
      </c>
      <c r="R256" s="33">
        <v>5</v>
      </c>
      <c r="S256" s="33">
        <v>3</v>
      </c>
      <c r="T256" s="33">
        <v>0</v>
      </c>
      <c r="U256" s="33">
        <v>1</v>
      </c>
      <c r="V256" s="33">
        <v>3</v>
      </c>
      <c r="W256" s="33">
        <v>3</v>
      </c>
      <c r="X256" s="33">
        <v>1</v>
      </c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</row>
    <row r="257" spans="1:37" ht="15" customHeight="1" hidden="1">
      <c r="A257" s="31" t="s">
        <v>353</v>
      </c>
      <c r="B257" s="30" t="s">
        <v>354</v>
      </c>
      <c r="C257" s="30" t="s">
        <v>355</v>
      </c>
      <c r="D257" s="30" t="s">
        <v>44</v>
      </c>
      <c r="E257" s="30" t="s">
        <v>31</v>
      </c>
      <c r="F257" s="31" t="s">
        <v>348</v>
      </c>
      <c r="G257" s="32"/>
      <c r="H257" s="30">
        <v>16</v>
      </c>
      <c r="I257" s="30">
        <v>7</v>
      </c>
      <c r="J257" s="30">
        <v>11</v>
      </c>
      <c r="K257" s="30">
        <v>14</v>
      </c>
      <c r="L257" s="30">
        <v>20</v>
      </c>
      <c r="M257" s="30">
        <v>22</v>
      </c>
      <c r="N257" s="30">
        <v>18</v>
      </c>
      <c r="O257" s="30">
        <v>17</v>
      </c>
      <c r="P257" s="30">
        <v>15</v>
      </c>
      <c r="Q257" s="33">
        <v>10</v>
      </c>
      <c r="R257" s="33">
        <v>8</v>
      </c>
      <c r="S257" s="33">
        <v>3</v>
      </c>
      <c r="T257" s="33">
        <v>4</v>
      </c>
      <c r="U257" s="33">
        <v>1</v>
      </c>
      <c r="V257" s="33">
        <v>3</v>
      </c>
      <c r="W257" s="33">
        <v>3</v>
      </c>
      <c r="X257" s="33">
        <v>3</v>
      </c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</row>
    <row r="258" spans="1:37" ht="15" customHeight="1" hidden="1">
      <c r="A258" s="32"/>
      <c r="B258" s="33"/>
      <c r="C258" s="32"/>
      <c r="D258" s="32"/>
      <c r="E258" s="33"/>
      <c r="F258" s="32"/>
      <c r="G258" s="32"/>
      <c r="H258" s="33"/>
      <c r="I258" s="33"/>
      <c r="J258" s="33"/>
      <c r="K258" s="33"/>
      <c r="L258" s="30"/>
      <c r="M258" s="30"/>
      <c r="N258" s="30"/>
      <c r="O258" s="30"/>
      <c r="P258" s="30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</row>
    <row r="259" spans="1:37" ht="15" customHeight="1" hidden="1">
      <c r="A259" s="40" t="s">
        <v>81</v>
      </c>
      <c r="B259" s="37"/>
      <c r="C259" s="38"/>
      <c r="D259" s="38"/>
      <c r="E259" s="37"/>
      <c r="F259" s="38" t="s">
        <v>348</v>
      </c>
      <c r="G259" s="38"/>
      <c r="H259" s="39">
        <f aca="true" t="shared" si="18" ref="H259:P259">SUM(H219:H258)</f>
        <v>318</v>
      </c>
      <c r="I259" s="39">
        <f t="shared" si="18"/>
        <v>285</v>
      </c>
      <c r="J259" s="39">
        <f t="shared" si="18"/>
        <v>385</v>
      </c>
      <c r="K259" s="39">
        <f t="shared" si="18"/>
        <v>476</v>
      </c>
      <c r="L259" s="39">
        <f t="shared" si="18"/>
        <v>542</v>
      </c>
      <c r="M259" s="39">
        <f t="shared" si="18"/>
        <v>718</v>
      </c>
      <c r="N259" s="39">
        <f t="shared" si="18"/>
        <v>691</v>
      </c>
      <c r="O259" s="39">
        <f t="shared" si="18"/>
        <v>704</v>
      </c>
      <c r="P259" s="39">
        <f t="shared" si="18"/>
        <v>685</v>
      </c>
      <c r="Q259" s="39">
        <f aca="true" t="shared" si="19" ref="Q259:AI259">SUM(Q253:Q258)</f>
        <v>15</v>
      </c>
      <c r="R259" s="39">
        <f t="shared" si="19"/>
        <v>13</v>
      </c>
      <c r="S259" s="39">
        <f t="shared" si="19"/>
        <v>6</v>
      </c>
      <c r="T259" s="39">
        <f t="shared" si="19"/>
        <v>4</v>
      </c>
      <c r="U259" s="39">
        <f t="shared" si="19"/>
        <v>2</v>
      </c>
      <c r="V259" s="39">
        <f t="shared" si="19"/>
        <v>15</v>
      </c>
      <c r="W259" s="39">
        <f t="shared" si="19"/>
        <v>25</v>
      </c>
      <c r="X259" s="39">
        <f t="shared" si="19"/>
        <v>19</v>
      </c>
      <c r="Y259" s="39">
        <f t="shared" si="19"/>
        <v>15</v>
      </c>
      <c r="Z259" s="39">
        <f t="shared" si="19"/>
        <v>20</v>
      </c>
      <c r="AA259" s="39">
        <f t="shared" si="19"/>
        <v>20</v>
      </c>
      <c r="AB259" s="39">
        <f t="shared" si="19"/>
        <v>9</v>
      </c>
      <c r="AC259" s="39">
        <f t="shared" si="19"/>
        <v>3</v>
      </c>
      <c r="AD259" s="39">
        <f t="shared" si="19"/>
        <v>2</v>
      </c>
      <c r="AE259" s="39">
        <f t="shared" si="19"/>
        <v>1</v>
      </c>
      <c r="AF259" s="39">
        <f t="shared" si="19"/>
        <v>0</v>
      </c>
      <c r="AG259" s="39">
        <f t="shared" si="19"/>
        <v>0</v>
      </c>
      <c r="AH259" s="39">
        <f t="shared" si="19"/>
        <v>0</v>
      </c>
      <c r="AI259" s="39">
        <f t="shared" si="19"/>
        <v>0</v>
      </c>
      <c r="AJ259" s="39">
        <f>SUM(AJ253:AJ258)</f>
        <v>0</v>
      </c>
      <c r="AK259" s="39">
        <f>SUM(AK253:AK258)</f>
        <v>0</v>
      </c>
    </row>
    <row r="260" spans="1:37" ht="15" customHeight="1">
      <c r="A260" s="72" t="s">
        <v>541</v>
      </c>
      <c r="B260" s="73"/>
      <c r="C260" s="74"/>
      <c r="D260" s="74"/>
      <c r="E260" s="73"/>
      <c r="F260" s="74"/>
      <c r="G260" s="74"/>
      <c r="H260" s="73"/>
      <c r="I260" s="73"/>
      <c r="J260" s="73"/>
      <c r="K260" s="73"/>
      <c r="L260" s="74"/>
      <c r="M260" s="74"/>
      <c r="N260" s="74"/>
      <c r="O260" s="74"/>
      <c r="P260" s="74"/>
      <c r="Q260" s="74"/>
      <c r="R260" s="73"/>
      <c r="S260" s="73"/>
      <c r="T260" s="73"/>
      <c r="U260" s="73"/>
      <c r="V260" s="73"/>
      <c r="W260" s="73"/>
      <c r="X260" s="73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</row>
    <row r="261" spans="1:37" ht="15" customHeight="1">
      <c r="A261" s="32"/>
      <c r="B261" s="33"/>
      <c r="C261" s="32"/>
      <c r="D261" s="32"/>
      <c r="E261" s="33"/>
      <c r="F261" s="32"/>
      <c r="G261" s="32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</row>
    <row r="262" spans="1:37" ht="15" customHeight="1">
      <c r="A262" s="31" t="s">
        <v>356</v>
      </c>
      <c r="B262" s="30">
        <v>689</v>
      </c>
      <c r="C262" s="30" t="s">
        <v>357</v>
      </c>
      <c r="D262" s="30" t="s">
        <v>35</v>
      </c>
      <c r="E262" s="30" t="s">
        <v>31</v>
      </c>
      <c r="F262" s="31" t="s">
        <v>358</v>
      </c>
      <c r="G262" s="32"/>
      <c r="H262" s="33"/>
      <c r="I262" s="33"/>
      <c r="J262" s="33"/>
      <c r="K262" s="33"/>
      <c r="L262" s="30"/>
      <c r="M262" s="30"/>
      <c r="N262" s="30">
        <v>20</v>
      </c>
      <c r="O262" s="30">
        <v>25</v>
      </c>
      <c r="P262" s="30">
        <v>21</v>
      </c>
      <c r="Q262" s="33">
        <v>21</v>
      </c>
      <c r="R262" s="33">
        <v>26</v>
      </c>
      <c r="S262" s="33">
        <v>26</v>
      </c>
      <c r="T262" s="33">
        <v>29</v>
      </c>
      <c r="U262" s="33">
        <v>21</v>
      </c>
      <c r="V262" s="33">
        <v>15</v>
      </c>
      <c r="W262" s="33">
        <v>7</v>
      </c>
      <c r="X262" s="33">
        <v>6</v>
      </c>
      <c r="Y262" s="33">
        <v>24</v>
      </c>
      <c r="Z262" s="33">
        <v>30</v>
      </c>
      <c r="AA262" s="33">
        <v>29</v>
      </c>
      <c r="AB262" s="33">
        <v>13</v>
      </c>
      <c r="AC262" s="33">
        <v>15</v>
      </c>
      <c r="AD262" s="33">
        <v>9</v>
      </c>
      <c r="AE262" s="33">
        <v>3</v>
      </c>
      <c r="AF262" s="33">
        <v>1</v>
      </c>
      <c r="AG262" s="33">
        <v>1</v>
      </c>
      <c r="AH262" s="33"/>
      <c r="AI262" s="33"/>
      <c r="AJ262" s="33"/>
      <c r="AK262" s="33"/>
    </row>
    <row r="263" spans="1:37" ht="15" customHeight="1">
      <c r="A263" s="31" t="s">
        <v>359</v>
      </c>
      <c r="B263" s="30">
        <v>937</v>
      </c>
      <c r="C263" s="30" t="s">
        <v>360</v>
      </c>
      <c r="D263" s="30" t="s">
        <v>93</v>
      </c>
      <c r="E263" s="30" t="s">
        <v>31</v>
      </c>
      <c r="F263" s="31" t="s">
        <v>358</v>
      </c>
      <c r="G263" s="32"/>
      <c r="H263" s="33"/>
      <c r="I263" s="30"/>
      <c r="J263" s="30"/>
      <c r="K263" s="30"/>
      <c r="L263" s="30"/>
      <c r="M263" s="30"/>
      <c r="N263" s="30">
        <v>0</v>
      </c>
      <c r="O263" s="30">
        <v>0</v>
      </c>
      <c r="P263" s="30">
        <v>0</v>
      </c>
      <c r="Q263" s="33">
        <v>0</v>
      </c>
      <c r="R263" s="33">
        <v>1</v>
      </c>
      <c r="S263" s="33">
        <v>1</v>
      </c>
      <c r="T263" s="33">
        <v>0</v>
      </c>
      <c r="U263" s="33">
        <v>0</v>
      </c>
      <c r="V263" s="33"/>
      <c r="W263" s="33"/>
      <c r="X263" s="33"/>
      <c r="Y263" s="33"/>
      <c r="Z263" s="33"/>
      <c r="AA263" s="33">
        <v>1</v>
      </c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</row>
    <row r="264" spans="1:37" ht="15" customHeight="1" hidden="1">
      <c r="A264" s="31" t="s">
        <v>361</v>
      </c>
      <c r="B264" s="30" t="s">
        <v>362</v>
      </c>
      <c r="C264" s="30"/>
      <c r="D264" s="30"/>
      <c r="E264" s="30" t="s">
        <v>31</v>
      </c>
      <c r="F264" s="31" t="s">
        <v>358</v>
      </c>
      <c r="G264" s="32"/>
      <c r="H264" s="30">
        <v>49</v>
      </c>
      <c r="I264" s="30">
        <v>55</v>
      </c>
      <c r="J264" s="30">
        <v>42</v>
      </c>
      <c r="K264" s="30">
        <v>49</v>
      </c>
      <c r="L264" s="30">
        <v>48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</row>
    <row r="265" spans="1:37" ht="15" customHeight="1" hidden="1">
      <c r="A265" s="31" t="s">
        <v>363</v>
      </c>
      <c r="B265" s="30" t="s">
        <v>364</v>
      </c>
      <c r="C265" s="30"/>
      <c r="D265" s="30"/>
      <c r="E265" s="30" t="s">
        <v>31</v>
      </c>
      <c r="F265" s="31" t="s">
        <v>358</v>
      </c>
      <c r="G265" s="32"/>
      <c r="H265" s="30">
        <v>10</v>
      </c>
      <c r="I265" s="30">
        <v>7</v>
      </c>
      <c r="J265" s="30">
        <v>5</v>
      </c>
      <c r="K265" s="30">
        <v>5</v>
      </c>
      <c r="L265" s="30">
        <v>1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</row>
    <row r="266" spans="1:37" ht="15" customHeight="1">
      <c r="A266" s="31" t="s">
        <v>365</v>
      </c>
      <c r="B266" s="30"/>
      <c r="C266" s="30" t="s">
        <v>366</v>
      </c>
      <c r="D266" s="30" t="s">
        <v>85</v>
      </c>
      <c r="E266" s="30" t="s">
        <v>31</v>
      </c>
      <c r="F266" s="31" t="s">
        <v>358</v>
      </c>
      <c r="G266" s="32" t="s">
        <v>174</v>
      </c>
      <c r="H266" s="30"/>
      <c r="I266" s="30"/>
      <c r="J266" s="30"/>
      <c r="K266" s="30"/>
      <c r="L266" s="30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>
        <v>3</v>
      </c>
      <c r="AC266" s="33">
        <v>5</v>
      </c>
      <c r="AD266" s="33">
        <v>7</v>
      </c>
      <c r="AE266" s="33">
        <v>5</v>
      </c>
      <c r="AF266" s="33">
        <v>1</v>
      </c>
      <c r="AG266" s="33">
        <v>1</v>
      </c>
      <c r="AH266" s="33"/>
      <c r="AI266" s="33"/>
      <c r="AJ266" s="33"/>
      <c r="AK266" s="33"/>
    </row>
    <row r="267" spans="1:37" ht="15" customHeight="1">
      <c r="A267" s="31" t="s">
        <v>367</v>
      </c>
      <c r="B267" s="30"/>
      <c r="C267" s="30" t="s">
        <v>368</v>
      </c>
      <c r="D267" s="30" t="s">
        <v>85</v>
      </c>
      <c r="E267" s="30" t="s">
        <v>31</v>
      </c>
      <c r="F267" s="31" t="s">
        <v>358</v>
      </c>
      <c r="G267" s="32" t="s">
        <v>174</v>
      </c>
      <c r="H267" s="30"/>
      <c r="I267" s="30"/>
      <c r="J267" s="30"/>
      <c r="K267" s="30"/>
      <c r="L267" s="30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>
        <v>4</v>
      </c>
      <c r="AD267" s="33">
        <v>15</v>
      </c>
      <c r="AE267" s="33">
        <v>9</v>
      </c>
      <c r="AF267" s="33">
        <v>8</v>
      </c>
      <c r="AG267" s="33">
        <v>5</v>
      </c>
      <c r="AH267" s="33">
        <v>7</v>
      </c>
      <c r="AI267" s="33">
        <v>3</v>
      </c>
      <c r="AJ267" s="33"/>
      <c r="AK267" s="33"/>
    </row>
    <row r="268" spans="1:37" ht="15" customHeight="1">
      <c r="A268" s="31" t="s">
        <v>369</v>
      </c>
      <c r="B268" s="30"/>
      <c r="C268" s="30" t="s">
        <v>368</v>
      </c>
      <c r="D268" s="30" t="s">
        <v>93</v>
      </c>
      <c r="E268" s="30" t="s">
        <v>31</v>
      </c>
      <c r="F268" s="31" t="s">
        <v>358</v>
      </c>
      <c r="G268" s="32" t="s">
        <v>174</v>
      </c>
      <c r="H268" s="30"/>
      <c r="I268" s="30"/>
      <c r="J268" s="30"/>
      <c r="K268" s="30"/>
      <c r="L268" s="30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</row>
    <row r="269" spans="1:37" ht="15" customHeight="1">
      <c r="A269" s="31" t="s">
        <v>370</v>
      </c>
      <c r="B269" s="30" t="s">
        <v>371</v>
      </c>
      <c r="C269" s="30" t="s">
        <v>372</v>
      </c>
      <c r="D269" s="30" t="s">
        <v>93</v>
      </c>
      <c r="E269" s="30" t="s">
        <v>31</v>
      </c>
      <c r="F269" s="31" t="s">
        <v>358</v>
      </c>
      <c r="G269" s="32"/>
      <c r="H269" s="33"/>
      <c r="I269" s="30">
        <v>1</v>
      </c>
      <c r="J269" s="30">
        <v>2</v>
      </c>
      <c r="K269" s="30">
        <v>6</v>
      </c>
      <c r="L269" s="30">
        <v>7</v>
      </c>
      <c r="M269" s="30">
        <v>5</v>
      </c>
      <c r="N269" s="30">
        <v>2</v>
      </c>
      <c r="O269" s="30">
        <v>2</v>
      </c>
      <c r="P269" s="30">
        <v>4</v>
      </c>
      <c r="Q269" s="33">
        <v>6</v>
      </c>
      <c r="R269" s="33">
        <v>1</v>
      </c>
      <c r="S269" s="33">
        <v>2</v>
      </c>
      <c r="T269" s="33">
        <v>3</v>
      </c>
      <c r="U269" s="33">
        <v>2</v>
      </c>
      <c r="V269" s="33">
        <v>1</v>
      </c>
      <c r="W269" s="33">
        <v>1</v>
      </c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</row>
    <row r="270" spans="1:37" ht="15" customHeight="1">
      <c r="A270" s="31" t="s">
        <v>373</v>
      </c>
      <c r="B270" s="30" t="s">
        <v>374</v>
      </c>
      <c r="C270" s="30" t="s">
        <v>375</v>
      </c>
      <c r="D270" s="30" t="s">
        <v>85</v>
      </c>
      <c r="E270" s="30" t="s">
        <v>31</v>
      </c>
      <c r="F270" s="31" t="s">
        <v>358</v>
      </c>
      <c r="G270" s="32"/>
      <c r="H270" s="33"/>
      <c r="I270" s="33"/>
      <c r="J270" s="33"/>
      <c r="K270" s="33"/>
      <c r="L270" s="33"/>
      <c r="M270" s="30">
        <v>41</v>
      </c>
      <c r="N270" s="30">
        <v>34</v>
      </c>
      <c r="O270" s="30">
        <v>34</v>
      </c>
      <c r="P270" s="30">
        <v>26</v>
      </c>
      <c r="Q270" s="33">
        <v>28</v>
      </c>
      <c r="R270" s="33">
        <v>22</v>
      </c>
      <c r="S270" s="33">
        <v>20</v>
      </c>
      <c r="T270" s="33">
        <v>14</v>
      </c>
      <c r="U270" s="33">
        <v>3</v>
      </c>
      <c r="V270" s="33">
        <v>3</v>
      </c>
      <c r="W270" s="33">
        <v>3</v>
      </c>
      <c r="X270" s="33">
        <v>3</v>
      </c>
      <c r="Y270" s="33"/>
      <c r="Z270" s="33">
        <v>1</v>
      </c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</row>
    <row r="271" spans="1:37" ht="15" customHeight="1">
      <c r="A271" s="31" t="s">
        <v>376</v>
      </c>
      <c r="B271" s="30" t="s">
        <v>377</v>
      </c>
      <c r="C271" s="30" t="s">
        <v>378</v>
      </c>
      <c r="D271" s="30" t="s">
        <v>85</v>
      </c>
      <c r="E271" s="30" t="s">
        <v>31</v>
      </c>
      <c r="F271" s="31" t="s">
        <v>358</v>
      </c>
      <c r="G271" s="32"/>
      <c r="H271" s="33"/>
      <c r="I271" s="33"/>
      <c r="J271" s="33"/>
      <c r="K271" s="33"/>
      <c r="L271" s="33"/>
      <c r="M271" s="30">
        <v>11</v>
      </c>
      <c r="N271" s="30">
        <v>13</v>
      </c>
      <c r="O271" s="30">
        <v>11</v>
      </c>
      <c r="P271" s="30">
        <v>14</v>
      </c>
      <c r="Q271" s="33">
        <v>10</v>
      </c>
      <c r="R271" s="33">
        <v>20</v>
      </c>
      <c r="S271" s="33">
        <v>25</v>
      </c>
      <c r="T271" s="33">
        <v>20</v>
      </c>
      <c r="U271" s="33">
        <v>7</v>
      </c>
      <c r="V271" s="33">
        <v>4</v>
      </c>
      <c r="W271" s="33">
        <v>3</v>
      </c>
      <c r="X271" s="33">
        <v>5</v>
      </c>
      <c r="Y271" s="33"/>
      <c r="Z271" s="33"/>
      <c r="AA271" s="33"/>
      <c r="AB271" s="33">
        <v>1</v>
      </c>
      <c r="AC271" s="33">
        <v>1</v>
      </c>
      <c r="AD271" s="33"/>
      <c r="AE271" s="33"/>
      <c r="AF271" s="33"/>
      <c r="AG271" s="33"/>
      <c r="AH271" s="33"/>
      <c r="AI271" s="33"/>
      <c r="AJ271" s="33"/>
      <c r="AK271" s="33"/>
    </row>
    <row r="272" spans="1:37" ht="15" customHeight="1">
      <c r="A272" s="31" t="s">
        <v>379</v>
      </c>
      <c r="B272" s="30">
        <v>897</v>
      </c>
      <c r="C272" s="30" t="s">
        <v>380</v>
      </c>
      <c r="D272" s="30" t="s">
        <v>47</v>
      </c>
      <c r="E272" s="30" t="s">
        <v>31</v>
      </c>
      <c r="F272" s="31" t="s">
        <v>358</v>
      </c>
      <c r="G272" s="31"/>
      <c r="H272" s="30"/>
      <c r="I272" s="30"/>
      <c r="J272" s="30"/>
      <c r="K272" s="30"/>
      <c r="L272" s="30"/>
      <c r="M272" s="30"/>
      <c r="N272" s="30"/>
      <c r="O272" s="30"/>
      <c r="P272" s="30"/>
      <c r="Q272" s="33"/>
      <c r="R272" s="33"/>
      <c r="S272" s="33">
        <v>1</v>
      </c>
      <c r="T272" s="33">
        <v>3</v>
      </c>
      <c r="U272" s="33">
        <v>7</v>
      </c>
      <c r="V272" s="33">
        <v>4</v>
      </c>
      <c r="W272" s="33">
        <v>1</v>
      </c>
      <c r="X272" s="33">
        <v>10</v>
      </c>
      <c r="Y272" s="33">
        <v>7</v>
      </c>
      <c r="Z272" s="33">
        <v>1</v>
      </c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</row>
    <row r="273" spans="1:37" ht="15" customHeight="1">
      <c r="A273" s="31" t="s">
        <v>525</v>
      </c>
      <c r="B273" s="30"/>
      <c r="C273" s="30" t="s">
        <v>526</v>
      </c>
      <c r="D273" s="30" t="s">
        <v>85</v>
      </c>
      <c r="E273" s="30" t="s">
        <v>31</v>
      </c>
      <c r="F273" s="31" t="s">
        <v>358</v>
      </c>
      <c r="G273" s="31"/>
      <c r="H273" s="30"/>
      <c r="I273" s="30"/>
      <c r="J273" s="30"/>
      <c r="K273" s="30"/>
      <c r="L273" s="30"/>
      <c r="M273" s="30"/>
      <c r="N273" s="30"/>
      <c r="O273" s="30"/>
      <c r="P273" s="30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>
        <v>40</v>
      </c>
      <c r="AJ273" s="33">
        <v>92</v>
      </c>
      <c r="AK273" s="33">
        <v>142</v>
      </c>
    </row>
    <row r="274" spans="1:37" ht="15" customHeight="1">
      <c r="A274" s="31" t="s">
        <v>381</v>
      </c>
      <c r="B274" s="30"/>
      <c r="C274" s="30" t="s">
        <v>382</v>
      </c>
      <c r="D274" s="30" t="s">
        <v>47</v>
      </c>
      <c r="E274" s="30" t="s">
        <v>31</v>
      </c>
      <c r="F274" s="31" t="s">
        <v>358</v>
      </c>
      <c r="G274" s="32"/>
      <c r="H274" s="33"/>
      <c r="I274" s="33"/>
      <c r="J274" s="33"/>
      <c r="K274" s="33"/>
      <c r="L274" s="33"/>
      <c r="M274" s="30"/>
      <c r="N274" s="30"/>
      <c r="O274" s="30"/>
      <c r="P274" s="30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>
        <v>4</v>
      </c>
      <c r="AB274" s="33">
        <v>15</v>
      </c>
      <c r="AC274" s="33">
        <v>9</v>
      </c>
      <c r="AD274" s="33">
        <v>7</v>
      </c>
      <c r="AE274" s="33">
        <v>16</v>
      </c>
      <c r="AF274" s="33">
        <v>10</v>
      </c>
      <c r="AG274" s="33">
        <v>8</v>
      </c>
      <c r="AH274" s="33">
        <v>4</v>
      </c>
      <c r="AI274" s="33">
        <v>3</v>
      </c>
      <c r="AJ274" s="33"/>
      <c r="AK274" s="33"/>
    </row>
    <row r="275" spans="1:37" ht="15" customHeight="1">
      <c r="A275" s="31" t="s">
        <v>383</v>
      </c>
      <c r="B275" s="30" t="s">
        <v>384</v>
      </c>
      <c r="C275" s="30" t="s">
        <v>385</v>
      </c>
      <c r="D275" s="30" t="s">
        <v>60</v>
      </c>
      <c r="E275" s="30" t="s">
        <v>55</v>
      </c>
      <c r="F275" s="31" t="s">
        <v>358</v>
      </c>
      <c r="G275" s="32"/>
      <c r="H275" s="30">
        <v>23</v>
      </c>
      <c r="I275" s="30">
        <v>19</v>
      </c>
      <c r="J275" s="30">
        <v>13</v>
      </c>
      <c r="K275" s="30">
        <v>15</v>
      </c>
      <c r="L275" s="30">
        <v>22</v>
      </c>
      <c r="M275" s="30">
        <v>20</v>
      </c>
      <c r="N275" s="30">
        <v>14</v>
      </c>
      <c r="O275" s="30">
        <v>20</v>
      </c>
      <c r="P275" s="30">
        <v>12</v>
      </c>
      <c r="Q275" s="33">
        <v>16</v>
      </c>
      <c r="R275" s="33">
        <v>18</v>
      </c>
      <c r="S275" s="33">
        <v>35</v>
      </c>
      <c r="T275" s="33">
        <v>41</v>
      </c>
      <c r="U275" s="33">
        <v>43</v>
      </c>
      <c r="V275" s="33">
        <v>25</v>
      </c>
      <c r="W275" s="33">
        <v>35</v>
      </c>
      <c r="X275" s="33">
        <v>13</v>
      </c>
      <c r="Y275" s="33">
        <v>11</v>
      </c>
      <c r="Z275" s="33">
        <v>5</v>
      </c>
      <c r="AA275" s="33">
        <v>1</v>
      </c>
      <c r="AB275" s="33">
        <v>1</v>
      </c>
      <c r="AC275" s="33">
        <v>1</v>
      </c>
      <c r="AD275" s="33"/>
      <c r="AE275" s="33"/>
      <c r="AF275" s="33"/>
      <c r="AG275" s="33"/>
      <c r="AH275" s="33"/>
      <c r="AI275" s="33"/>
      <c r="AJ275" s="33"/>
      <c r="AK275" s="33"/>
    </row>
    <row r="276" spans="1:37" ht="15" customHeight="1">
      <c r="A276" s="31" t="s">
        <v>386</v>
      </c>
      <c r="B276" s="30" t="s">
        <v>387</v>
      </c>
      <c r="C276" s="30" t="s">
        <v>388</v>
      </c>
      <c r="D276" s="30" t="s">
        <v>47</v>
      </c>
      <c r="E276" s="30" t="s">
        <v>55</v>
      </c>
      <c r="F276" s="31" t="s">
        <v>358</v>
      </c>
      <c r="G276" s="32"/>
      <c r="H276" s="30">
        <v>26</v>
      </c>
      <c r="I276" s="30">
        <v>26</v>
      </c>
      <c r="J276" s="30">
        <v>21</v>
      </c>
      <c r="K276" s="30">
        <v>30</v>
      </c>
      <c r="L276" s="30">
        <v>41</v>
      </c>
      <c r="M276" s="30">
        <v>49</v>
      </c>
      <c r="N276" s="30">
        <v>41</v>
      </c>
      <c r="O276" s="30">
        <v>38</v>
      </c>
      <c r="P276" s="30">
        <v>23</v>
      </c>
      <c r="Q276" s="33">
        <v>31</v>
      </c>
      <c r="R276" s="33">
        <v>41</v>
      </c>
      <c r="S276" s="33">
        <v>31</v>
      </c>
      <c r="T276" s="33">
        <v>32</v>
      </c>
      <c r="U276" s="33">
        <v>23</v>
      </c>
      <c r="V276" s="33">
        <v>30</v>
      </c>
      <c r="W276" s="33">
        <v>31</v>
      </c>
      <c r="X276" s="33">
        <v>46</v>
      </c>
      <c r="Y276" s="33">
        <v>37</v>
      </c>
      <c r="Z276" s="33">
        <v>37</v>
      </c>
      <c r="AA276" s="33">
        <v>43</v>
      </c>
      <c r="AB276" s="33">
        <v>31</v>
      </c>
      <c r="AC276" s="33">
        <v>38</v>
      </c>
      <c r="AD276" s="33">
        <v>45</v>
      </c>
      <c r="AE276" s="33">
        <v>51</v>
      </c>
      <c r="AF276" s="33">
        <v>72</v>
      </c>
      <c r="AG276" s="33">
        <v>104</v>
      </c>
      <c r="AH276" s="33">
        <v>111</v>
      </c>
      <c r="AI276" s="33">
        <v>48</v>
      </c>
      <c r="AJ276" s="33">
        <v>61</v>
      </c>
      <c r="AK276" s="33">
        <v>94</v>
      </c>
    </row>
    <row r="277" spans="1:37" ht="15" customHeight="1">
      <c r="A277" s="32"/>
      <c r="B277" s="33"/>
      <c r="C277" s="32"/>
      <c r="D277" s="32"/>
      <c r="E277" s="33"/>
      <c r="F277" s="32"/>
      <c r="G277" s="32"/>
      <c r="H277" s="33"/>
      <c r="I277" s="33"/>
      <c r="J277" s="33"/>
      <c r="K277" s="33"/>
      <c r="L277" s="30"/>
      <c r="M277" s="30"/>
      <c r="N277" s="30"/>
      <c r="O277" s="30"/>
      <c r="P277" s="30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</row>
    <row r="278" spans="1:37" ht="15" customHeight="1">
      <c r="A278" s="40" t="s">
        <v>81</v>
      </c>
      <c r="B278" s="37"/>
      <c r="C278" s="38"/>
      <c r="D278" s="38"/>
      <c r="E278" s="37"/>
      <c r="F278" s="38" t="s">
        <v>358</v>
      </c>
      <c r="G278" s="38"/>
      <c r="H278" s="39">
        <f aca="true" t="shared" si="20" ref="H278:P278">SUM(H264:H277)</f>
        <v>108</v>
      </c>
      <c r="I278" s="39">
        <f t="shared" si="20"/>
        <v>108</v>
      </c>
      <c r="J278" s="39">
        <f t="shared" si="20"/>
        <v>83</v>
      </c>
      <c r="K278" s="39">
        <f t="shared" si="20"/>
        <v>105</v>
      </c>
      <c r="L278" s="39">
        <f t="shared" si="20"/>
        <v>119</v>
      </c>
      <c r="M278" s="39">
        <f t="shared" si="20"/>
        <v>126</v>
      </c>
      <c r="N278" s="39">
        <f t="shared" si="20"/>
        <v>104</v>
      </c>
      <c r="O278" s="39">
        <f t="shared" si="20"/>
        <v>105</v>
      </c>
      <c r="P278" s="39">
        <f t="shared" si="20"/>
        <v>79</v>
      </c>
      <c r="Q278" s="39">
        <f aca="true" t="shared" si="21" ref="Q278:AI278">SUM(Q262:Q277)</f>
        <v>112</v>
      </c>
      <c r="R278" s="39">
        <f t="shared" si="21"/>
        <v>129</v>
      </c>
      <c r="S278" s="39">
        <f t="shared" si="21"/>
        <v>141</v>
      </c>
      <c r="T278" s="39">
        <f t="shared" si="21"/>
        <v>142</v>
      </c>
      <c r="U278" s="39">
        <f t="shared" si="21"/>
        <v>106</v>
      </c>
      <c r="V278" s="39">
        <f t="shared" si="21"/>
        <v>82</v>
      </c>
      <c r="W278" s="39">
        <f t="shared" si="21"/>
        <v>81</v>
      </c>
      <c r="X278" s="39">
        <f t="shared" si="21"/>
        <v>83</v>
      </c>
      <c r="Y278" s="39">
        <f t="shared" si="21"/>
        <v>79</v>
      </c>
      <c r="Z278" s="39">
        <f t="shared" si="21"/>
        <v>74</v>
      </c>
      <c r="AA278" s="39">
        <f t="shared" si="21"/>
        <v>78</v>
      </c>
      <c r="AB278" s="39">
        <f t="shared" si="21"/>
        <v>64</v>
      </c>
      <c r="AC278" s="39">
        <f t="shared" si="21"/>
        <v>73</v>
      </c>
      <c r="AD278" s="39">
        <f t="shared" si="21"/>
        <v>83</v>
      </c>
      <c r="AE278" s="39">
        <f t="shared" si="21"/>
        <v>84</v>
      </c>
      <c r="AF278" s="39">
        <f t="shared" si="21"/>
        <v>92</v>
      </c>
      <c r="AG278" s="39">
        <f t="shared" si="21"/>
        <v>119</v>
      </c>
      <c r="AH278" s="39">
        <f t="shared" si="21"/>
        <v>122</v>
      </c>
      <c r="AI278" s="39">
        <f t="shared" si="21"/>
        <v>94</v>
      </c>
      <c r="AJ278" s="39">
        <f>SUM(AJ262:AJ277)</f>
        <v>153</v>
      </c>
      <c r="AK278" s="39">
        <f>SUM(AK262:AK277)</f>
        <v>236</v>
      </c>
    </row>
    <row r="279" spans="1:37" ht="15" customHeight="1">
      <c r="A279" s="72" t="s">
        <v>394</v>
      </c>
      <c r="B279" s="73"/>
      <c r="C279" s="74"/>
      <c r="D279" s="74"/>
      <c r="E279" s="73"/>
      <c r="F279" s="74"/>
      <c r="G279" s="74"/>
      <c r="H279" s="73"/>
      <c r="I279" s="73"/>
      <c r="J279" s="73"/>
      <c r="K279" s="73"/>
      <c r="L279" s="74"/>
      <c r="M279" s="74"/>
      <c r="N279" s="74"/>
      <c r="O279" s="74"/>
      <c r="P279" s="74"/>
      <c r="Q279" s="74"/>
      <c r="R279" s="73"/>
      <c r="S279" s="73"/>
      <c r="T279" s="73"/>
      <c r="U279" s="73"/>
      <c r="V279" s="73"/>
      <c r="W279" s="73"/>
      <c r="X279" s="73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</row>
    <row r="280" spans="1:37" ht="15" customHeight="1">
      <c r="A280" s="32"/>
      <c r="B280" s="33"/>
      <c r="C280" s="32"/>
      <c r="D280" s="32"/>
      <c r="E280" s="33"/>
      <c r="F280" s="32"/>
      <c r="G280" s="32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</row>
    <row r="281" spans="1:37" ht="15" customHeight="1">
      <c r="A281" s="31" t="s">
        <v>389</v>
      </c>
      <c r="B281" s="30" t="s">
        <v>390</v>
      </c>
      <c r="C281" s="30" t="s">
        <v>391</v>
      </c>
      <c r="D281" s="30" t="s">
        <v>393</v>
      </c>
      <c r="E281" s="30" t="s">
        <v>31</v>
      </c>
      <c r="F281" s="31" t="s">
        <v>392</v>
      </c>
      <c r="G281" s="32"/>
      <c r="H281" s="33"/>
      <c r="I281" s="33"/>
      <c r="J281" s="33"/>
      <c r="K281" s="33"/>
      <c r="L281" s="33">
        <v>0</v>
      </c>
      <c r="M281" s="33">
        <v>0</v>
      </c>
      <c r="N281" s="33">
        <v>0</v>
      </c>
      <c r="O281" s="33">
        <v>21</v>
      </c>
      <c r="P281" s="30">
        <v>17</v>
      </c>
      <c r="Q281" s="33">
        <v>33</v>
      </c>
      <c r="R281" s="33">
        <v>25</v>
      </c>
      <c r="S281" s="33">
        <v>16</v>
      </c>
      <c r="T281" s="33">
        <v>23</v>
      </c>
      <c r="U281" s="33">
        <v>14</v>
      </c>
      <c r="V281" s="33">
        <v>9</v>
      </c>
      <c r="W281" s="33">
        <v>10</v>
      </c>
      <c r="X281" s="33">
        <v>10</v>
      </c>
      <c r="Y281" s="33">
        <v>5</v>
      </c>
      <c r="Z281" s="33">
        <v>13</v>
      </c>
      <c r="AA281" s="33">
        <v>8</v>
      </c>
      <c r="AB281" s="33">
        <v>15</v>
      </c>
      <c r="AC281" s="33">
        <v>14</v>
      </c>
      <c r="AD281" s="33">
        <v>18</v>
      </c>
      <c r="AE281" s="33">
        <v>8</v>
      </c>
      <c r="AF281" s="33">
        <v>20</v>
      </c>
      <c r="AG281" s="33">
        <v>33</v>
      </c>
      <c r="AH281" s="33">
        <v>69</v>
      </c>
      <c r="AI281" s="33">
        <v>59</v>
      </c>
      <c r="AJ281" s="33">
        <v>66</v>
      </c>
      <c r="AK281" s="33">
        <v>52</v>
      </c>
    </row>
    <row r="282" spans="1:37" ht="15" customHeight="1">
      <c r="A282" s="31" t="s">
        <v>389</v>
      </c>
      <c r="B282" s="30" t="s">
        <v>515</v>
      </c>
      <c r="C282" s="30" t="s">
        <v>391</v>
      </c>
      <c r="D282" s="30" t="s">
        <v>47</v>
      </c>
      <c r="E282" s="30" t="s">
        <v>31</v>
      </c>
      <c r="F282" s="31" t="s">
        <v>392</v>
      </c>
      <c r="G282" s="32"/>
      <c r="H282" s="33"/>
      <c r="I282" s="33"/>
      <c r="J282" s="33"/>
      <c r="K282" s="33"/>
      <c r="L282" s="33"/>
      <c r="M282" s="33"/>
      <c r="N282" s="33"/>
      <c r="O282" s="33"/>
      <c r="P282" s="30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>
        <v>6</v>
      </c>
      <c r="AJ282" s="33">
        <v>5</v>
      </c>
      <c r="AK282" s="33">
        <v>3</v>
      </c>
    </row>
    <row r="283" spans="1:37" ht="15" customHeight="1">
      <c r="A283" s="31" t="s">
        <v>394</v>
      </c>
      <c r="B283" s="30" t="s">
        <v>395</v>
      </c>
      <c r="C283" s="30" t="s">
        <v>396</v>
      </c>
      <c r="D283" s="30" t="s">
        <v>44</v>
      </c>
      <c r="E283" s="30" t="s">
        <v>31</v>
      </c>
      <c r="F283" s="31" t="s">
        <v>392</v>
      </c>
      <c r="G283" s="32"/>
      <c r="H283" s="30">
        <v>135</v>
      </c>
      <c r="I283" s="30">
        <v>108</v>
      </c>
      <c r="J283" s="30">
        <v>151</v>
      </c>
      <c r="K283" s="30">
        <v>176</v>
      </c>
      <c r="L283" s="30">
        <v>175</v>
      </c>
      <c r="M283" s="30">
        <v>168</v>
      </c>
      <c r="N283" s="30">
        <v>175</v>
      </c>
      <c r="O283" s="30">
        <v>152</v>
      </c>
      <c r="P283" s="30">
        <v>165</v>
      </c>
      <c r="Q283" s="33">
        <v>181</v>
      </c>
      <c r="R283" s="33">
        <v>180</v>
      </c>
      <c r="S283" s="33">
        <v>149</v>
      </c>
      <c r="T283" s="33">
        <v>140</v>
      </c>
      <c r="U283" s="33">
        <v>137</v>
      </c>
      <c r="V283" s="33">
        <v>133</v>
      </c>
      <c r="W283" s="33">
        <v>158</v>
      </c>
      <c r="X283" s="33">
        <v>178</v>
      </c>
      <c r="Y283" s="33">
        <v>200</v>
      </c>
      <c r="Z283" s="33">
        <v>214</v>
      </c>
      <c r="AA283" s="33">
        <v>213</v>
      </c>
      <c r="AB283" s="33">
        <v>191</v>
      </c>
      <c r="AC283" s="33">
        <v>185</v>
      </c>
      <c r="AD283" s="33">
        <v>168</v>
      </c>
      <c r="AE283" s="33">
        <v>163</v>
      </c>
      <c r="AF283" s="33">
        <v>178</v>
      </c>
      <c r="AG283" s="33">
        <v>208</v>
      </c>
      <c r="AH283" s="33">
        <v>237</v>
      </c>
      <c r="AI283" s="33">
        <v>254</v>
      </c>
      <c r="AJ283" s="33">
        <v>232</v>
      </c>
      <c r="AK283" s="33">
        <v>174</v>
      </c>
    </row>
    <row r="284" spans="1:37" ht="15" customHeight="1">
      <c r="A284" s="31" t="s">
        <v>561</v>
      </c>
      <c r="B284" s="30"/>
      <c r="C284" s="30" t="s">
        <v>562</v>
      </c>
      <c r="D284" s="30" t="s">
        <v>47</v>
      </c>
      <c r="E284" s="30"/>
      <c r="F284" s="31"/>
      <c r="G284" s="32"/>
      <c r="H284" s="30"/>
      <c r="I284" s="30"/>
      <c r="J284" s="30"/>
      <c r="K284" s="30"/>
      <c r="L284" s="30"/>
      <c r="M284" s="30"/>
      <c r="N284" s="30"/>
      <c r="O284" s="30"/>
      <c r="P284" s="30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>
        <v>21</v>
      </c>
    </row>
    <row r="285" spans="1:37" ht="15" customHeight="1">
      <c r="A285" s="31" t="s">
        <v>397</v>
      </c>
      <c r="B285" s="30" t="s">
        <v>398</v>
      </c>
      <c r="C285" s="30" t="s">
        <v>399</v>
      </c>
      <c r="D285" s="30" t="s">
        <v>47</v>
      </c>
      <c r="E285" s="30" t="s">
        <v>31</v>
      </c>
      <c r="F285" s="31" t="s">
        <v>392</v>
      </c>
      <c r="G285" s="32"/>
      <c r="H285" s="30">
        <v>112</v>
      </c>
      <c r="I285" s="30">
        <v>165</v>
      </c>
      <c r="J285" s="30">
        <v>198</v>
      </c>
      <c r="K285" s="30">
        <v>236</v>
      </c>
      <c r="L285" s="30">
        <v>244</v>
      </c>
      <c r="M285" s="30">
        <v>330</v>
      </c>
      <c r="N285" s="30">
        <v>347</v>
      </c>
      <c r="O285" s="30">
        <v>317</v>
      </c>
      <c r="P285" s="30">
        <v>261</v>
      </c>
      <c r="Q285" s="33">
        <v>282</v>
      </c>
      <c r="R285" s="33">
        <v>213</v>
      </c>
      <c r="S285" s="33">
        <v>185</v>
      </c>
      <c r="T285" s="33">
        <v>158</v>
      </c>
      <c r="U285" s="33">
        <v>189</v>
      </c>
      <c r="V285" s="33">
        <v>169</v>
      </c>
      <c r="W285" s="33">
        <v>190</v>
      </c>
      <c r="X285" s="33">
        <v>200</v>
      </c>
      <c r="Y285" s="33">
        <v>263</v>
      </c>
      <c r="Z285" s="33">
        <v>408</v>
      </c>
      <c r="AA285" s="33">
        <v>426</v>
      </c>
      <c r="AB285" s="33">
        <v>456</v>
      </c>
      <c r="AC285" s="33">
        <v>406</v>
      </c>
      <c r="AD285" s="33">
        <v>333</v>
      </c>
      <c r="AE285" s="33">
        <v>316</v>
      </c>
      <c r="AF285" s="33">
        <v>475</v>
      </c>
      <c r="AG285" s="33">
        <v>460</v>
      </c>
      <c r="AH285" s="33">
        <v>246</v>
      </c>
      <c r="AI285" s="33"/>
      <c r="AJ285" s="33"/>
      <c r="AK285" s="33"/>
    </row>
    <row r="286" spans="1:37" ht="15" customHeight="1">
      <c r="A286" s="31" t="s">
        <v>397</v>
      </c>
      <c r="B286" s="30" t="s">
        <v>514</v>
      </c>
      <c r="C286" s="30" t="s">
        <v>399</v>
      </c>
      <c r="D286" s="30" t="s">
        <v>393</v>
      </c>
      <c r="E286" s="30" t="s">
        <v>31</v>
      </c>
      <c r="F286" s="31" t="s">
        <v>392</v>
      </c>
      <c r="G286" s="32"/>
      <c r="H286" s="30"/>
      <c r="I286" s="30"/>
      <c r="J286" s="30"/>
      <c r="K286" s="30"/>
      <c r="L286" s="30"/>
      <c r="M286" s="30"/>
      <c r="N286" s="30"/>
      <c r="O286" s="30"/>
      <c r="P286" s="30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>
        <v>70</v>
      </c>
      <c r="AJ286" s="33">
        <v>19</v>
      </c>
      <c r="AK286" s="33">
        <v>7</v>
      </c>
    </row>
    <row r="287" spans="1:37" ht="15" customHeight="1">
      <c r="A287" s="32"/>
      <c r="B287" s="33"/>
      <c r="C287" s="57"/>
      <c r="D287" s="57"/>
      <c r="E287" s="34"/>
      <c r="F287" s="57"/>
      <c r="G287" s="57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33"/>
      <c r="AJ287" s="33"/>
      <c r="AK287" s="33"/>
    </row>
    <row r="288" spans="1:37" ht="15" customHeight="1">
      <c r="A288" s="40" t="s">
        <v>81</v>
      </c>
      <c r="B288" s="39" t="s">
        <v>400</v>
      </c>
      <c r="C288" s="38"/>
      <c r="D288" s="38"/>
      <c r="E288" s="37"/>
      <c r="F288" s="38"/>
      <c r="G288" s="38"/>
      <c r="H288" s="39">
        <f aca="true" t="shared" si="22" ref="H288:Q288">SUM(H283:H285)</f>
        <v>247</v>
      </c>
      <c r="I288" s="39">
        <f t="shared" si="22"/>
        <v>273</v>
      </c>
      <c r="J288" s="39">
        <f t="shared" si="22"/>
        <v>349</v>
      </c>
      <c r="K288" s="39">
        <f t="shared" si="22"/>
        <v>412</v>
      </c>
      <c r="L288" s="39">
        <f t="shared" si="22"/>
        <v>419</v>
      </c>
      <c r="M288" s="39">
        <f t="shared" si="22"/>
        <v>498</v>
      </c>
      <c r="N288" s="39">
        <f t="shared" si="22"/>
        <v>522</v>
      </c>
      <c r="O288" s="39">
        <f t="shared" si="22"/>
        <v>469</v>
      </c>
      <c r="P288" s="39">
        <f t="shared" si="22"/>
        <v>426</v>
      </c>
      <c r="Q288" s="39">
        <f t="shared" si="22"/>
        <v>463</v>
      </c>
      <c r="R288" s="39">
        <f aca="true" t="shared" si="23" ref="R288:AH288">SUM(R281:R285)</f>
        <v>418</v>
      </c>
      <c r="S288" s="39">
        <f t="shared" si="23"/>
        <v>350</v>
      </c>
      <c r="T288" s="39">
        <f t="shared" si="23"/>
        <v>321</v>
      </c>
      <c r="U288" s="39">
        <f t="shared" si="23"/>
        <v>340</v>
      </c>
      <c r="V288" s="39">
        <f t="shared" si="23"/>
        <v>311</v>
      </c>
      <c r="W288" s="39">
        <f t="shared" si="23"/>
        <v>358</v>
      </c>
      <c r="X288" s="39">
        <f t="shared" si="23"/>
        <v>388</v>
      </c>
      <c r="Y288" s="39">
        <f t="shared" si="23"/>
        <v>468</v>
      </c>
      <c r="Z288" s="39">
        <f t="shared" si="23"/>
        <v>635</v>
      </c>
      <c r="AA288" s="39">
        <f t="shared" si="23"/>
        <v>647</v>
      </c>
      <c r="AB288" s="39">
        <f t="shared" si="23"/>
        <v>662</v>
      </c>
      <c r="AC288" s="39">
        <f t="shared" si="23"/>
        <v>605</v>
      </c>
      <c r="AD288" s="39">
        <f t="shared" si="23"/>
        <v>519</v>
      </c>
      <c r="AE288" s="39">
        <f t="shared" si="23"/>
        <v>487</v>
      </c>
      <c r="AF288" s="39">
        <f t="shared" si="23"/>
        <v>673</v>
      </c>
      <c r="AG288" s="39">
        <f t="shared" si="23"/>
        <v>701</v>
      </c>
      <c r="AH288" s="39">
        <f t="shared" si="23"/>
        <v>552</v>
      </c>
      <c r="AI288" s="39">
        <f>SUM(AI281:AI286)</f>
        <v>389</v>
      </c>
      <c r="AJ288" s="39">
        <f>SUM(AJ281:AJ286)</f>
        <v>322</v>
      </c>
      <c r="AK288" s="39">
        <f>SUM(AK281:AK286)</f>
        <v>257</v>
      </c>
    </row>
    <row r="289" spans="1:37" ht="15" customHeight="1">
      <c r="A289" s="32"/>
      <c r="B289" s="33"/>
      <c r="C289" s="32"/>
      <c r="D289" s="32"/>
      <c r="E289" s="33"/>
      <c r="F289" s="32"/>
      <c r="G289" s="32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</row>
    <row r="290" spans="1:37" ht="15" customHeight="1">
      <c r="A290" s="31"/>
      <c r="B290" s="42"/>
      <c r="C290" s="32"/>
      <c r="D290" s="32"/>
      <c r="E290" s="33"/>
      <c r="F290" s="32"/>
      <c r="G290" s="32"/>
      <c r="H290" s="33"/>
      <c r="I290" s="33"/>
      <c r="J290" s="33"/>
      <c r="K290" s="33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</row>
    <row r="291" spans="1:37" ht="15" customHeight="1">
      <c r="A291" s="44" t="s">
        <v>478</v>
      </c>
      <c r="B291" s="42"/>
      <c r="C291" s="42" t="s">
        <v>479</v>
      </c>
      <c r="D291" s="42"/>
      <c r="E291" s="42" t="s">
        <v>55</v>
      </c>
      <c r="F291" s="44" t="s">
        <v>543</v>
      </c>
      <c r="G291" s="44"/>
      <c r="H291" s="45"/>
      <c r="I291" s="45"/>
      <c r="J291" s="45"/>
      <c r="K291" s="45"/>
      <c r="L291" s="45"/>
      <c r="M291" s="45"/>
      <c r="N291" s="45"/>
      <c r="O291" s="45"/>
      <c r="P291" s="45"/>
      <c r="Q291" s="42"/>
      <c r="R291" s="42">
        <v>0</v>
      </c>
      <c r="S291" s="42">
        <v>0</v>
      </c>
      <c r="T291" s="42">
        <v>0</v>
      </c>
      <c r="U291" s="42">
        <v>0</v>
      </c>
      <c r="V291" s="42">
        <v>0</v>
      </c>
      <c r="W291" s="42">
        <v>0</v>
      </c>
      <c r="X291" s="42">
        <v>0</v>
      </c>
      <c r="Y291" s="42"/>
      <c r="Z291" s="42">
        <v>1</v>
      </c>
      <c r="AA291" s="42">
        <v>1</v>
      </c>
      <c r="AB291" s="42"/>
      <c r="AC291" s="42">
        <v>1</v>
      </c>
      <c r="AD291" s="42">
        <v>1</v>
      </c>
      <c r="AE291" s="42">
        <v>4</v>
      </c>
      <c r="AF291" s="42">
        <v>1</v>
      </c>
      <c r="AG291" s="42">
        <v>1</v>
      </c>
      <c r="AH291" s="42">
        <v>3</v>
      </c>
      <c r="AI291" s="33">
        <v>0</v>
      </c>
      <c r="AJ291" s="33">
        <v>0</v>
      </c>
      <c r="AK291" s="33">
        <v>0</v>
      </c>
    </row>
    <row r="292" spans="1:37" ht="15" customHeight="1">
      <c r="A292" s="40"/>
      <c r="B292" s="30"/>
      <c r="C292" s="39"/>
      <c r="D292" s="39"/>
      <c r="E292" s="39"/>
      <c r="F292" s="40"/>
      <c r="G292" s="38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</row>
    <row r="293" spans="1:37" ht="15" customHeight="1">
      <c r="A293" s="72" t="s">
        <v>491</v>
      </c>
      <c r="B293" s="73"/>
      <c r="C293" s="74"/>
      <c r="D293" s="74"/>
      <c r="E293" s="73"/>
      <c r="F293" s="74"/>
      <c r="G293" s="74"/>
      <c r="H293" s="73"/>
      <c r="I293" s="73"/>
      <c r="J293" s="73"/>
      <c r="K293" s="73"/>
      <c r="L293" s="74"/>
      <c r="M293" s="74"/>
      <c r="N293" s="74"/>
      <c r="O293" s="74"/>
      <c r="P293" s="74"/>
      <c r="Q293" s="74"/>
      <c r="R293" s="73"/>
      <c r="S293" s="73"/>
      <c r="T293" s="73"/>
      <c r="U293" s="73"/>
      <c r="V293" s="73"/>
      <c r="W293" s="73"/>
      <c r="X293" s="73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</row>
    <row r="294" spans="1:37" ht="14.25" customHeight="1">
      <c r="A294" s="31"/>
      <c r="B294" s="30" t="s">
        <v>487</v>
      </c>
      <c r="C294" s="30"/>
      <c r="D294" s="30"/>
      <c r="E294" s="30"/>
      <c r="F294" s="31"/>
      <c r="G294" s="32"/>
      <c r="H294" s="30"/>
      <c r="I294" s="30"/>
      <c r="J294" s="30"/>
      <c r="K294" s="30"/>
      <c r="L294" s="30"/>
      <c r="M294" s="30"/>
      <c r="N294" s="30"/>
      <c r="O294" s="30"/>
      <c r="P294" s="30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</row>
    <row r="295" spans="1:37" ht="15" customHeight="1">
      <c r="A295" s="31" t="s">
        <v>488</v>
      </c>
      <c r="B295" s="30"/>
      <c r="C295" s="30" t="s">
        <v>489</v>
      </c>
      <c r="D295" s="30" t="s">
        <v>47</v>
      </c>
      <c r="E295" s="30" t="s">
        <v>31</v>
      </c>
      <c r="F295" s="31" t="s">
        <v>490</v>
      </c>
      <c r="G295" s="32"/>
      <c r="H295" s="30"/>
      <c r="I295" s="30"/>
      <c r="J295" s="30"/>
      <c r="K295" s="30"/>
      <c r="L295" s="30"/>
      <c r="M295" s="30"/>
      <c r="N295" s="30"/>
      <c r="O295" s="30"/>
      <c r="P295" s="30"/>
      <c r="Q295" s="33"/>
      <c r="R295" s="33"/>
      <c r="S295" s="33"/>
      <c r="T295" s="33"/>
      <c r="U295" s="33"/>
      <c r="V295" s="33"/>
      <c r="W295" s="33"/>
      <c r="X295" s="33">
        <v>59</v>
      </c>
      <c r="Y295" s="33">
        <v>88</v>
      </c>
      <c r="Z295" s="33">
        <v>135</v>
      </c>
      <c r="AA295" s="33">
        <v>151</v>
      </c>
      <c r="AB295" s="33">
        <v>155</v>
      </c>
      <c r="AC295" s="33">
        <v>131</v>
      </c>
      <c r="AD295" s="33">
        <v>104</v>
      </c>
      <c r="AE295" s="33">
        <v>134</v>
      </c>
      <c r="AF295" s="33">
        <v>153</v>
      </c>
      <c r="AG295" s="33">
        <v>149</v>
      </c>
      <c r="AH295" s="33">
        <v>156</v>
      </c>
      <c r="AI295" s="33"/>
      <c r="AJ295" s="33"/>
      <c r="AK295" s="33"/>
    </row>
    <row r="296" spans="1:37" ht="15" customHeight="1">
      <c r="A296" s="31" t="s">
        <v>488</v>
      </c>
      <c r="B296" s="30"/>
      <c r="C296" s="30" t="s">
        <v>489</v>
      </c>
      <c r="D296" s="30" t="s">
        <v>393</v>
      </c>
      <c r="E296" s="30" t="s">
        <v>31</v>
      </c>
      <c r="F296" s="31" t="s">
        <v>490</v>
      </c>
      <c r="G296" s="32"/>
      <c r="H296" s="30"/>
      <c r="I296" s="30"/>
      <c r="J296" s="30"/>
      <c r="K296" s="30"/>
      <c r="L296" s="30"/>
      <c r="M296" s="30"/>
      <c r="N296" s="30"/>
      <c r="O296" s="30"/>
      <c r="P296" s="30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>
        <v>166</v>
      </c>
      <c r="AJ296" s="33">
        <v>193</v>
      </c>
      <c r="AK296" s="33">
        <v>170</v>
      </c>
    </row>
    <row r="297" spans="1:37" ht="15" customHeight="1">
      <c r="A297" s="31" t="s">
        <v>491</v>
      </c>
      <c r="B297" s="39"/>
      <c r="C297" s="30" t="s">
        <v>492</v>
      </c>
      <c r="D297" s="30" t="s">
        <v>44</v>
      </c>
      <c r="E297" s="30" t="s">
        <v>31</v>
      </c>
      <c r="F297" s="31" t="s">
        <v>490</v>
      </c>
      <c r="G297" s="32"/>
      <c r="H297" s="33"/>
      <c r="I297" s="33"/>
      <c r="J297" s="33"/>
      <c r="K297" s="33"/>
      <c r="L297" s="30">
        <v>29</v>
      </c>
      <c r="M297" s="30">
        <v>50</v>
      </c>
      <c r="N297" s="30">
        <v>56</v>
      </c>
      <c r="O297" s="30">
        <v>89</v>
      </c>
      <c r="P297" s="30">
        <v>98</v>
      </c>
      <c r="Q297" s="33">
        <v>103</v>
      </c>
      <c r="R297" s="33">
        <v>108</v>
      </c>
      <c r="S297" s="33">
        <v>106</v>
      </c>
      <c r="T297" s="33">
        <v>111</v>
      </c>
      <c r="U297" s="33">
        <v>116</v>
      </c>
      <c r="V297" s="33">
        <v>125</v>
      </c>
      <c r="W297" s="33">
        <v>141</v>
      </c>
      <c r="X297" s="33">
        <v>89</v>
      </c>
      <c r="Y297" s="33">
        <v>53</v>
      </c>
      <c r="Z297" s="33">
        <v>9</v>
      </c>
      <c r="AA297" s="33">
        <v>4</v>
      </c>
      <c r="AB297" s="33">
        <v>4</v>
      </c>
      <c r="AC297" s="33">
        <v>38</v>
      </c>
      <c r="AD297" s="33">
        <v>34</v>
      </c>
      <c r="AE297" s="33">
        <v>31</v>
      </c>
      <c r="AF297" s="33">
        <v>34</v>
      </c>
      <c r="AG297" s="33">
        <v>34</v>
      </c>
      <c r="AH297" s="33">
        <v>37</v>
      </c>
      <c r="AI297" s="33">
        <v>39</v>
      </c>
      <c r="AJ297" s="33">
        <v>36</v>
      </c>
      <c r="AK297" s="33">
        <v>33</v>
      </c>
    </row>
    <row r="298" spans="1:37" ht="15" customHeight="1">
      <c r="A298" s="31"/>
      <c r="B298" s="30"/>
      <c r="C298" s="30"/>
      <c r="D298" s="30"/>
      <c r="E298" s="30"/>
      <c r="F298" s="31" t="s">
        <v>490</v>
      </c>
      <c r="G298" s="32"/>
      <c r="H298" s="33"/>
      <c r="I298" s="33"/>
      <c r="J298" s="33"/>
      <c r="K298" s="33"/>
      <c r="L298" s="30"/>
      <c r="M298" s="30"/>
      <c r="N298" s="30"/>
      <c r="O298" s="30"/>
      <c r="P298" s="30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</row>
    <row r="299" spans="1:37" ht="15" customHeight="1">
      <c r="A299" s="40" t="s">
        <v>81</v>
      </c>
      <c r="B299" s="33"/>
      <c r="C299" s="39"/>
      <c r="D299" s="39"/>
      <c r="E299" s="39"/>
      <c r="F299" s="31" t="s">
        <v>490</v>
      </c>
      <c r="G299" s="38"/>
      <c r="H299" s="37"/>
      <c r="I299" s="37"/>
      <c r="J299" s="37"/>
      <c r="K299" s="37"/>
      <c r="L299" s="39"/>
      <c r="M299" s="39"/>
      <c r="N299" s="39"/>
      <c r="O299" s="39"/>
      <c r="P299" s="39"/>
      <c r="Q299" s="37"/>
      <c r="R299" s="37"/>
      <c r="S299" s="37"/>
      <c r="T299" s="37">
        <f>SUM(T295:T298)</f>
        <v>111</v>
      </c>
      <c r="U299" s="37"/>
      <c r="V299" s="37">
        <f aca="true" t="shared" si="24" ref="V299:AI299">SUM(V295:V298)</f>
        <v>125</v>
      </c>
      <c r="W299" s="37">
        <f t="shared" si="24"/>
        <v>141</v>
      </c>
      <c r="X299" s="37">
        <f t="shared" si="24"/>
        <v>148</v>
      </c>
      <c r="Y299" s="37">
        <f t="shared" si="24"/>
        <v>141</v>
      </c>
      <c r="Z299" s="37">
        <f t="shared" si="24"/>
        <v>144</v>
      </c>
      <c r="AA299" s="37">
        <f t="shared" si="24"/>
        <v>155</v>
      </c>
      <c r="AB299" s="37">
        <f t="shared" si="24"/>
        <v>159</v>
      </c>
      <c r="AC299" s="37">
        <f t="shared" si="24"/>
        <v>169</v>
      </c>
      <c r="AD299" s="37">
        <f t="shared" si="24"/>
        <v>138</v>
      </c>
      <c r="AE299" s="37">
        <f t="shared" si="24"/>
        <v>165</v>
      </c>
      <c r="AF299" s="37">
        <f t="shared" si="24"/>
        <v>187</v>
      </c>
      <c r="AG299" s="37">
        <f t="shared" si="24"/>
        <v>183</v>
      </c>
      <c r="AH299" s="37">
        <f t="shared" si="24"/>
        <v>193</v>
      </c>
      <c r="AI299" s="37">
        <f t="shared" si="24"/>
        <v>205</v>
      </c>
      <c r="AJ299" s="37">
        <f>SUM(AJ295:AJ298)</f>
        <v>229</v>
      </c>
      <c r="AK299" s="37">
        <f>SUM(AK295:AK298)</f>
        <v>203</v>
      </c>
    </row>
    <row r="300" spans="1:37" ht="15" customHeight="1">
      <c r="A300" s="31"/>
      <c r="B300" s="33"/>
      <c r="C300" s="30"/>
      <c r="D300" s="30"/>
      <c r="E300" s="30"/>
      <c r="F300" s="31"/>
      <c r="G300" s="32"/>
      <c r="H300" s="30"/>
      <c r="I300" s="30"/>
      <c r="J300" s="30"/>
      <c r="K300" s="30"/>
      <c r="L300" s="30"/>
      <c r="M300" s="30"/>
      <c r="N300" s="30"/>
      <c r="O300" s="30"/>
      <c r="P300" s="30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</row>
    <row r="301" spans="1:37" ht="15" customHeight="1">
      <c r="A301" s="72" t="s">
        <v>542</v>
      </c>
      <c r="B301" s="73"/>
      <c r="C301" s="74"/>
      <c r="D301" s="74"/>
      <c r="E301" s="73"/>
      <c r="F301" s="74"/>
      <c r="G301" s="74"/>
      <c r="H301" s="73"/>
      <c r="I301" s="73"/>
      <c r="J301" s="73"/>
      <c r="K301" s="73"/>
      <c r="L301" s="74"/>
      <c r="M301" s="74"/>
      <c r="N301" s="74"/>
      <c r="O301" s="74"/>
      <c r="P301" s="74"/>
      <c r="Q301" s="74"/>
      <c r="R301" s="73"/>
      <c r="S301" s="73"/>
      <c r="T301" s="73"/>
      <c r="U301" s="73"/>
      <c r="V301" s="73"/>
      <c r="W301" s="73"/>
      <c r="X301" s="73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</row>
    <row r="302" spans="1:37" ht="15" customHeight="1">
      <c r="A302" s="31" t="s">
        <v>493</v>
      </c>
      <c r="B302" s="33"/>
      <c r="C302" s="32"/>
      <c r="D302" s="32"/>
      <c r="E302" s="33"/>
      <c r="F302" s="32"/>
      <c r="G302" s="32"/>
      <c r="H302" s="46" t="e">
        <f>H38+H50+H93+H110+H180+H208+H214+H226+H230+H236+H250+H259+H278+H288+#REF!+#REF!+H291+H292+H299</f>
        <v>#REF!</v>
      </c>
      <c r="I302" s="46" t="e">
        <f>I38+I50+I93+I110+I180+I208+I214+I226+I230+I236+I250+I259+I278+I288+#REF!+#REF!+I291+I292+I299</f>
        <v>#REF!</v>
      </c>
      <c r="J302" s="46" t="e">
        <f>J38+J50+J93+J110+J180+J208+J214+J226+J230+J236+J250+J259+J278+J288+#REF!+#REF!+J291+J292+J299</f>
        <v>#REF!</v>
      </c>
      <c r="K302" s="46" t="e">
        <f>K38+K50+K93+K110+K180+K208+K214+K226+K230+K236+K250+K259+K278+K288+#REF!+#REF!+K291+K292+K299</f>
        <v>#REF!</v>
      </c>
      <c r="L302" s="46" t="e">
        <f>L38+L50+L93+L110+L180+L208+L214+L226+L230+L236+L250+L259+L278+L288+#REF!+#REF!+L291+L292+L299</f>
        <v>#REF!</v>
      </c>
      <c r="M302" s="46" t="e">
        <f>M38+M50+M93+M110+M180+M208+M214+M226+M230+M236+M250+M259+M278+M288+#REF!+#REF!+M291+M292+M299</f>
        <v>#REF!</v>
      </c>
      <c r="N302" s="46" t="e">
        <f>N38+N50+N93+N110+N180+N208+N214+N226+N230+N236+N250+N259+N278+N288+#REF!+#REF!+N291+N292+N299</f>
        <v>#REF!</v>
      </c>
      <c r="O302" s="46" t="e">
        <f>O38+O50+O93+O110+O180+O208+O214+O226+O230+O236+O250+O259+O278+O288+#REF!+#REF!+O291+O292+O299</f>
        <v>#REF!</v>
      </c>
      <c r="P302" s="46" t="e">
        <f>P38+P50+P93+P110+P180+P208+P214+P226+P230+P236+P250+P259+P278+P288+#REF!+#REF!+P291+P292+P299</f>
        <v>#REF!</v>
      </c>
      <c r="Q302" s="46" t="e">
        <f>Q38+Q50+Q93+Q110+Q180+Q208+Q214+Q224+Q226+Q230+Q236+Q250+Q259+Q278+Q288+#REF!+#REF!+Q291+Q292+Q299</f>
        <v>#REF!</v>
      </c>
      <c r="R302" s="46" t="e">
        <f>R38+R50+R93+R110+R180+R208+R214+R224+R226+R230+R239+R250+R259+R278+R288+#REF!+#REF!+R291+R292+R299</f>
        <v>#REF!</v>
      </c>
      <c r="S302" s="46" t="e">
        <f>S38+S50+S93+S110+S180+S208+S214+S224+S226+S230+S239+S250+S259+S278+S288+#REF!+#REF!+S291+S292+S299</f>
        <v>#REF!</v>
      </c>
      <c r="T302" s="46" t="e">
        <f>T38+T50+T93+T110+T180+T208+T214+T224+T226+T230+T239+T250+T259+T278+T288+#REF!+#REF!+T291+T292+T299</f>
        <v>#REF!</v>
      </c>
      <c r="U302" s="46" t="e">
        <f>U38+U50+U93+U110+U180+U208+U214+U224+U226+U230+U239+U250+U259+U278+U288+#REF!+#REF!+U291+U292+U299</f>
        <v>#REF!</v>
      </c>
      <c r="V302" s="46" t="e">
        <f>V38+V50+V93+V110+V180+V208+V214+V224+V226+V232+V239+V250+V259+V278+V288+#REF!+#REF!+V291+V292+V299</f>
        <v>#REF!</v>
      </c>
      <c r="W302" s="46" t="e">
        <f>W38+W50+W93+W110+W180+W208+W214+W224+W226+W232+W239+W250+W259+W278+W288+#REF!+#REF!+W291+W292+W299</f>
        <v>#REF!</v>
      </c>
      <c r="X302" s="46">
        <f>X38+X50+X93+X110+X180+X208+X214+X224+X232+X239+X250+X259+X278+X288+X299+X291</f>
        <v>2934</v>
      </c>
      <c r="Y302" s="46">
        <f>Y38+Y50+Y93+Y110+Y180+Y208+Y214+Y224+Y232+Y239+Y250+Y259+Y278+Y288+Y299+Y291</f>
        <v>3137</v>
      </c>
      <c r="Z302" s="46">
        <f>Z38+Z50+Z93+Z110+Z180+Z208+Z214+Z224+Z232+Z239+Z250+Z259+Z278+Z288+Z299+Z291</f>
        <v>3513</v>
      </c>
      <c r="AA302" s="46">
        <f>AA38+AA50+AA93+AA110+AA180+AA208+AA214+AA224+AA232+AA239+AA250+AA259+AA278+AA288+AA299+AA291</f>
        <v>3629</v>
      </c>
      <c r="AB302" s="46">
        <f>AB38+AB50+AB93+AB110+AB180+AB208+AB214+AB224+AB232+AB239+AB250+AB259+AB278+AB288+AB299+AB291</f>
        <v>3665</v>
      </c>
      <c r="AC302" s="46">
        <f aca="true" t="shared" si="25" ref="AC302:AK302">AC38+AC50+AC93+AC110+AC180+AC208+AC214+AC224+AC232+AC239+AC250+AC259+AC278+AC288+AC299</f>
        <v>3679</v>
      </c>
      <c r="AD302" s="46">
        <f t="shared" si="25"/>
        <v>3587</v>
      </c>
      <c r="AE302" s="46">
        <f t="shared" si="25"/>
        <v>3574</v>
      </c>
      <c r="AF302" s="46">
        <f t="shared" si="25"/>
        <v>4254</v>
      </c>
      <c r="AG302" s="46">
        <f t="shared" si="25"/>
        <v>4491</v>
      </c>
      <c r="AH302" s="46">
        <f t="shared" si="25"/>
        <v>4539</v>
      </c>
      <c r="AI302" s="46">
        <f t="shared" si="25"/>
        <v>4120</v>
      </c>
      <c r="AJ302" s="46">
        <f t="shared" si="25"/>
        <v>4364</v>
      </c>
      <c r="AK302" s="46">
        <f t="shared" si="25"/>
        <v>4741</v>
      </c>
    </row>
    <row r="303" spans="1:37" ht="15" customHeight="1">
      <c r="A303" s="31"/>
      <c r="B303" s="33"/>
      <c r="C303" s="32"/>
      <c r="D303" s="32"/>
      <c r="E303" s="33"/>
      <c r="F303" s="32"/>
      <c r="G303" s="32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33"/>
      <c r="AJ303" s="33"/>
      <c r="AK303" s="33"/>
    </row>
    <row r="304" spans="1:37" ht="15" customHeight="1">
      <c r="A304" s="31" t="s">
        <v>551</v>
      </c>
      <c r="B304" s="33"/>
      <c r="C304" s="32"/>
      <c r="D304" s="32"/>
      <c r="E304" s="33"/>
      <c r="F304" s="32"/>
      <c r="G304" s="32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>
        <v>174</v>
      </c>
      <c r="X304" s="46">
        <v>163</v>
      </c>
      <c r="Y304" s="46">
        <v>204</v>
      </c>
      <c r="Z304" s="46">
        <v>211</v>
      </c>
      <c r="AA304" s="46">
        <v>270</v>
      </c>
      <c r="AB304" s="46">
        <v>276</v>
      </c>
      <c r="AC304" s="46">
        <v>300</v>
      </c>
      <c r="AD304" s="46">
        <v>254</v>
      </c>
      <c r="AE304" s="46">
        <v>277</v>
      </c>
      <c r="AF304" s="46">
        <v>222</v>
      </c>
      <c r="AG304" s="46">
        <v>259</v>
      </c>
      <c r="AH304" s="46">
        <v>360</v>
      </c>
      <c r="AI304" s="33">
        <v>567</v>
      </c>
      <c r="AJ304" s="33">
        <v>206</v>
      </c>
      <c r="AK304" s="33">
        <v>49</v>
      </c>
    </row>
    <row r="305" spans="1:37" ht="15" customHeight="1">
      <c r="A305" s="31"/>
      <c r="B305" s="33"/>
      <c r="C305" s="32"/>
      <c r="D305" s="32"/>
      <c r="E305" s="33"/>
      <c r="F305" s="32"/>
      <c r="G305" s="32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33"/>
      <c r="AJ305" s="33"/>
      <c r="AK305" s="33"/>
    </row>
    <row r="306" spans="1:37" ht="15" customHeight="1">
      <c r="A306" s="31" t="s">
        <v>494</v>
      </c>
      <c r="B306" s="33"/>
      <c r="C306" s="32"/>
      <c r="D306" s="32"/>
      <c r="E306" s="33"/>
      <c r="F306" s="32"/>
      <c r="G306" s="32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 t="e">
        <f aca="true" t="shared" si="26" ref="W306:AE306">SUM(W302:W305)</f>
        <v>#REF!</v>
      </c>
      <c r="X306" s="46">
        <f t="shared" si="26"/>
        <v>3097</v>
      </c>
      <c r="Y306" s="46">
        <f t="shared" si="26"/>
        <v>3341</v>
      </c>
      <c r="Z306" s="46">
        <f t="shared" si="26"/>
        <v>3724</v>
      </c>
      <c r="AA306" s="46">
        <f t="shared" si="26"/>
        <v>3899</v>
      </c>
      <c r="AB306" s="46">
        <f t="shared" si="26"/>
        <v>3941</v>
      </c>
      <c r="AC306" s="46">
        <f t="shared" si="26"/>
        <v>3979</v>
      </c>
      <c r="AD306" s="46">
        <f t="shared" si="26"/>
        <v>3841</v>
      </c>
      <c r="AE306" s="46">
        <f t="shared" si="26"/>
        <v>3851</v>
      </c>
      <c r="AF306" s="46">
        <f>SUM(AF302:AF304)</f>
        <v>4476</v>
      </c>
      <c r="AG306" s="46">
        <f>SUM(AG302:AG305)</f>
        <v>4750</v>
      </c>
      <c r="AH306" s="46">
        <f>SUM(AH302:AH305)</f>
        <v>4899</v>
      </c>
      <c r="AI306" s="46">
        <f>SUM(AI302:AI305)</f>
        <v>4687</v>
      </c>
      <c r="AJ306" s="46">
        <f>SUM(AJ302:AJ305)</f>
        <v>4570</v>
      </c>
      <c r="AK306" s="46">
        <f>SUM(AK302:AK305)</f>
        <v>4790</v>
      </c>
    </row>
    <row r="307" spans="1:37" ht="15" customHeight="1">
      <c r="A307" s="31"/>
      <c r="B307" s="33"/>
      <c r="C307" s="32"/>
      <c r="D307" s="32"/>
      <c r="E307" s="33"/>
      <c r="F307" s="32"/>
      <c r="G307" s="32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</row>
    <row r="308" spans="1:37" ht="15" customHeight="1">
      <c r="A308" s="31" t="s">
        <v>495</v>
      </c>
      <c r="B308" s="33"/>
      <c r="C308" s="32"/>
      <c r="D308" s="32"/>
      <c r="E308" s="33"/>
      <c r="F308" s="32"/>
      <c r="G308" s="32"/>
      <c r="H308" s="46" t="e">
        <f aca="true" t="shared" si="27" ref="H308:M308">H313-H302</f>
        <v>#REF!</v>
      </c>
      <c r="I308" s="46" t="e">
        <f t="shared" si="27"/>
        <v>#REF!</v>
      </c>
      <c r="J308" s="46" t="e">
        <f t="shared" si="27"/>
        <v>#REF!</v>
      </c>
      <c r="K308" s="46" t="e">
        <f t="shared" si="27"/>
        <v>#REF!</v>
      </c>
      <c r="L308" s="46" t="e">
        <f t="shared" si="27"/>
        <v>#REF!</v>
      </c>
      <c r="M308" s="46" t="e">
        <f t="shared" si="27"/>
        <v>#REF!</v>
      </c>
      <c r="N308" s="46" t="e">
        <f>N313-N311-N302</f>
        <v>#REF!</v>
      </c>
      <c r="O308" s="46" t="e">
        <f>O313-O311-O302</f>
        <v>#REF!</v>
      </c>
      <c r="P308" s="46" t="e">
        <f>P313-P311-P302</f>
        <v>#REF!</v>
      </c>
      <c r="Q308" s="46" t="e">
        <f>Q313-Q311-Q302</f>
        <v>#REF!</v>
      </c>
      <c r="R308" s="46" t="e">
        <f>R313-R311-R302</f>
        <v>#REF!</v>
      </c>
      <c r="S308" s="33">
        <v>971</v>
      </c>
      <c r="T308" s="46" t="e">
        <f>T313-T311-T302</f>
        <v>#REF!</v>
      </c>
      <c r="U308" s="46" t="e">
        <f>U313-U311-U302</f>
        <v>#REF!</v>
      </c>
      <c r="V308" s="46">
        <v>770</v>
      </c>
      <c r="W308" s="46">
        <v>561</v>
      </c>
      <c r="X308" s="46">
        <v>703</v>
      </c>
      <c r="Y308" s="33">
        <v>672</v>
      </c>
      <c r="Z308" s="33">
        <v>623</v>
      </c>
      <c r="AA308" s="33">
        <v>522</v>
      </c>
      <c r="AB308" s="33">
        <v>556</v>
      </c>
      <c r="AC308" s="33">
        <v>431</v>
      </c>
      <c r="AD308" s="33">
        <v>414</v>
      </c>
      <c r="AE308" s="33">
        <v>358</v>
      </c>
      <c r="AF308" s="33">
        <v>343</v>
      </c>
      <c r="AG308" s="33">
        <v>333</v>
      </c>
      <c r="AH308" s="33">
        <v>319</v>
      </c>
      <c r="AI308" s="33">
        <v>284</v>
      </c>
      <c r="AJ308" s="33">
        <v>246</v>
      </c>
      <c r="AK308" s="33">
        <v>234</v>
      </c>
    </row>
    <row r="309" spans="1:37" ht="15" customHeight="1">
      <c r="A309" s="31"/>
      <c r="B309" s="33"/>
      <c r="C309" s="32"/>
      <c r="D309" s="32"/>
      <c r="E309" s="33"/>
      <c r="F309" s="32"/>
      <c r="G309" s="32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</row>
    <row r="310" spans="1:37" ht="15" customHeight="1" hidden="1">
      <c r="A310" s="31"/>
      <c r="B310" s="33"/>
      <c r="C310" s="32"/>
      <c r="D310" s="32"/>
      <c r="E310" s="33"/>
      <c r="F310" s="32"/>
      <c r="G310" s="32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67"/>
      <c r="AJ310" s="67"/>
      <c r="AK310" s="67"/>
    </row>
    <row r="311" spans="1:37" ht="15" customHeight="1" hidden="1">
      <c r="A311" s="31" t="s">
        <v>496</v>
      </c>
      <c r="B311" s="47"/>
      <c r="C311" s="32"/>
      <c r="D311" s="32"/>
      <c r="E311" s="33"/>
      <c r="F311" s="32"/>
      <c r="G311" s="32"/>
      <c r="H311" s="46"/>
      <c r="I311" s="46"/>
      <c r="J311" s="46"/>
      <c r="K311" s="46"/>
      <c r="L311" s="46"/>
      <c r="M311" s="46"/>
      <c r="N311" s="46">
        <v>2</v>
      </c>
      <c r="O311" s="46">
        <v>1</v>
      </c>
      <c r="P311" s="46">
        <v>2</v>
      </c>
      <c r="Q311" s="46">
        <v>4</v>
      </c>
      <c r="R311" s="46">
        <v>8</v>
      </c>
      <c r="S311" s="33">
        <v>2</v>
      </c>
      <c r="T311" s="33">
        <v>1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67"/>
      <c r="AJ311" s="67"/>
      <c r="AK311" s="67"/>
    </row>
    <row r="312" spans="1:37" ht="15" customHeight="1">
      <c r="A312" s="32"/>
      <c r="B312" s="33"/>
      <c r="C312" s="32"/>
      <c r="D312" s="32"/>
      <c r="E312" s="33"/>
      <c r="F312" s="32"/>
      <c r="G312" s="32"/>
      <c r="H312" s="30"/>
      <c r="I312" s="30"/>
      <c r="J312" s="30"/>
      <c r="K312" s="30"/>
      <c r="L312" s="30"/>
      <c r="M312" s="30"/>
      <c r="N312" s="30"/>
      <c r="O312" s="30"/>
      <c r="P312" s="30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67"/>
      <c r="AJ312" s="67"/>
      <c r="AK312" s="67"/>
    </row>
    <row r="313" spans="1:37" ht="15" customHeight="1">
      <c r="A313" s="75" t="s">
        <v>497</v>
      </c>
      <c r="B313" s="33"/>
      <c r="C313" s="48"/>
      <c r="D313" s="48"/>
      <c r="E313" s="47"/>
      <c r="F313" s="48"/>
      <c r="G313" s="48"/>
      <c r="H313" s="49">
        <v>3182</v>
      </c>
      <c r="I313" s="49">
        <v>3307</v>
      </c>
      <c r="J313" s="49">
        <v>3244</v>
      </c>
      <c r="K313" s="49">
        <v>3721</v>
      </c>
      <c r="L313" s="49">
        <v>3941</v>
      </c>
      <c r="M313" s="49">
        <v>4291</v>
      </c>
      <c r="N313" s="49">
        <v>4194</v>
      </c>
      <c r="O313" s="49">
        <v>4230</v>
      </c>
      <c r="P313" s="49">
        <v>3958</v>
      </c>
      <c r="Q313" s="50">
        <v>3850</v>
      </c>
      <c r="R313" s="50">
        <v>3716</v>
      </c>
      <c r="S313" s="50" t="e">
        <f>S302+S308+S311</f>
        <v>#REF!</v>
      </c>
      <c r="T313" s="50">
        <v>3576</v>
      </c>
      <c r="U313" s="50">
        <v>3483</v>
      </c>
      <c r="V313" s="50" t="e">
        <f>V302+V308</f>
        <v>#REF!</v>
      </c>
      <c r="W313" s="50" t="e">
        <f aca="true" t="shared" si="28" ref="W313:AI313">W306+W308</f>
        <v>#REF!</v>
      </c>
      <c r="X313" s="50">
        <f t="shared" si="28"/>
        <v>3800</v>
      </c>
      <c r="Y313" s="50">
        <f t="shared" si="28"/>
        <v>4013</v>
      </c>
      <c r="Z313" s="50">
        <f t="shared" si="28"/>
        <v>4347</v>
      </c>
      <c r="AA313" s="50">
        <f t="shared" si="28"/>
        <v>4421</v>
      </c>
      <c r="AB313" s="50">
        <f t="shared" si="28"/>
        <v>4497</v>
      </c>
      <c r="AC313" s="50">
        <f t="shared" si="28"/>
        <v>4410</v>
      </c>
      <c r="AD313" s="50">
        <f t="shared" si="28"/>
        <v>4255</v>
      </c>
      <c r="AE313" s="50">
        <f t="shared" si="28"/>
        <v>4209</v>
      </c>
      <c r="AF313" s="50">
        <f t="shared" si="28"/>
        <v>4819</v>
      </c>
      <c r="AG313" s="50">
        <f t="shared" si="28"/>
        <v>5083</v>
      </c>
      <c r="AH313" s="50">
        <f t="shared" si="28"/>
        <v>5218</v>
      </c>
      <c r="AI313" s="50">
        <f t="shared" si="28"/>
        <v>4971</v>
      </c>
      <c r="AJ313" s="50">
        <f>AJ306+AJ308</f>
        <v>4816</v>
      </c>
      <c r="AK313" s="50">
        <f>AK306+AK308</f>
        <v>5024</v>
      </c>
    </row>
    <row r="314" spans="1:37" ht="12.75">
      <c r="A314" s="32"/>
      <c r="B314" s="76"/>
      <c r="C314" s="32"/>
      <c r="D314" s="32"/>
      <c r="E314" s="33"/>
      <c r="F314" s="32"/>
      <c r="G314" s="32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</row>
    <row r="315" spans="1:37" ht="12.75">
      <c r="A315" s="31" t="s">
        <v>498</v>
      </c>
      <c r="B315" s="76"/>
      <c r="C315" s="32"/>
      <c r="D315" s="32"/>
      <c r="E315" s="33"/>
      <c r="F315" s="32"/>
      <c r="G315" s="32"/>
      <c r="H315" s="77" t="e">
        <f aca="true" t="shared" si="29" ref="H315:AI315">H302/H308</f>
        <v>#REF!</v>
      </c>
      <c r="I315" s="77" t="e">
        <f t="shared" si="29"/>
        <v>#REF!</v>
      </c>
      <c r="J315" s="77" t="e">
        <f t="shared" si="29"/>
        <v>#REF!</v>
      </c>
      <c r="K315" s="77" t="e">
        <f t="shared" si="29"/>
        <v>#REF!</v>
      </c>
      <c r="L315" s="77" t="e">
        <f t="shared" si="29"/>
        <v>#REF!</v>
      </c>
      <c r="M315" s="77" t="e">
        <f t="shared" si="29"/>
        <v>#REF!</v>
      </c>
      <c r="N315" s="77" t="e">
        <f t="shared" si="29"/>
        <v>#REF!</v>
      </c>
      <c r="O315" s="77" t="e">
        <f t="shared" si="29"/>
        <v>#REF!</v>
      </c>
      <c r="P315" s="77" t="e">
        <f t="shared" si="29"/>
        <v>#REF!</v>
      </c>
      <c r="Q315" s="77" t="e">
        <f t="shared" si="29"/>
        <v>#REF!</v>
      </c>
      <c r="R315" s="77" t="e">
        <f t="shared" si="29"/>
        <v>#REF!</v>
      </c>
      <c r="S315" s="77" t="e">
        <f t="shared" si="29"/>
        <v>#REF!</v>
      </c>
      <c r="T315" s="77" t="e">
        <f t="shared" si="29"/>
        <v>#REF!</v>
      </c>
      <c r="U315" s="77" t="e">
        <f t="shared" si="29"/>
        <v>#REF!</v>
      </c>
      <c r="V315" s="77" t="e">
        <f t="shared" si="29"/>
        <v>#REF!</v>
      </c>
      <c r="W315" s="77" t="e">
        <f t="shared" si="29"/>
        <v>#REF!</v>
      </c>
      <c r="X315" s="77">
        <f t="shared" si="29"/>
        <v>4.173541963015647</v>
      </c>
      <c r="Y315" s="77">
        <f t="shared" si="29"/>
        <v>4.668154761904762</v>
      </c>
      <c r="Z315" s="77">
        <f t="shared" si="29"/>
        <v>5.63884430176565</v>
      </c>
      <c r="AA315" s="77">
        <f t="shared" si="29"/>
        <v>6.952107279693487</v>
      </c>
      <c r="AB315" s="77">
        <f t="shared" si="29"/>
        <v>6.591726618705036</v>
      </c>
      <c r="AC315" s="77">
        <f t="shared" si="29"/>
        <v>8.535962877030162</v>
      </c>
      <c r="AD315" s="77">
        <f t="shared" si="29"/>
        <v>8.66425120772947</v>
      </c>
      <c r="AE315" s="77">
        <f t="shared" si="29"/>
        <v>9.983240223463687</v>
      </c>
      <c r="AF315" s="77">
        <f t="shared" si="29"/>
        <v>12.402332361516034</v>
      </c>
      <c r="AG315" s="77">
        <f t="shared" si="29"/>
        <v>13.486486486486486</v>
      </c>
      <c r="AH315" s="77">
        <f t="shared" si="29"/>
        <v>14.22884012539185</v>
      </c>
      <c r="AI315" s="77">
        <f t="shared" si="29"/>
        <v>14.507042253521126</v>
      </c>
      <c r="AJ315" s="77">
        <f>AJ302/AJ308</f>
        <v>17.739837398373982</v>
      </c>
      <c r="AK315" s="77">
        <f>AK302/AK308</f>
        <v>20.26068376068376</v>
      </c>
    </row>
    <row r="316" spans="2:33" ht="12.75">
      <c r="B316" s="52"/>
      <c r="E316"/>
      <c r="R316"/>
      <c r="Y316" s="52"/>
      <c r="Z316" s="52"/>
      <c r="AA316" s="52"/>
      <c r="AB316" s="52"/>
      <c r="AC316" s="52"/>
      <c r="AD316" s="52"/>
      <c r="AE316" s="52"/>
      <c r="AF316" s="52"/>
      <c r="AG316" s="52"/>
    </row>
    <row r="317" spans="2:33" ht="12.75">
      <c r="B317" s="52"/>
      <c r="E317"/>
      <c r="R317"/>
      <c r="Y317" s="52"/>
      <c r="Z317" s="52"/>
      <c r="AA317" s="52"/>
      <c r="AB317" s="52"/>
      <c r="AC317" s="52"/>
      <c r="AD317" s="52"/>
      <c r="AE317" s="52"/>
      <c r="AF317" s="52"/>
      <c r="AG317" s="52"/>
    </row>
    <row r="318" spans="1:33" ht="12.75">
      <c r="A318" s="53"/>
      <c r="B318" s="52"/>
      <c r="C318" s="53"/>
      <c r="D318" s="53"/>
      <c r="E318" s="52"/>
      <c r="F318" s="53"/>
      <c r="G318" s="53"/>
      <c r="H318" s="52"/>
      <c r="I318" s="52"/>
      <c r="J318" s="52"/>
      <c r="K318" s="52"/>
      <c r="L318" s="53"/>
      <c r="M318" s="53"/>
      <c r="N318" s="53"/>
      <c r="O318" s="53"/>
      <c r="P318" s="53"/>
      <c r="Q318" s="53"/>
      <c r="R318" s="52"/>
      <c r="Y318" s="52"/>
      <c r="Z318" s="52"/>
      <c r="AA318" s="52"/>
      <c r="AB318" s="52"/>
      <c r="AC318" s="52"/>
      <c r="AD318" s="52"/>
      <c r="AE318" s="52"/>
      <c r="AF318" s="52"/>
      <c r="AG318" s="52"/>
    </row>
    <row r="319" spans="1:18" ht="12.75">
      <c r="A319" s="53"/>
      <c r="B319" s="52"/>
      <c r="C319" s="53"/>
      <c r="D319" s="53"/>
      <c r="E319" s="52"/>
      <c r="F319" s="53"/>
      <c r="G319" s="53"/>
      <c r="H319" s="52"/>
      <c r="I319" s="52"/>
      <c r="J319" s="52"/>
      <c r="K319" s="52"/>
      <c r="L319" s="53"/>
      <c r="M319" s="53"/>
      <c r="N319" s="53"/>
      <c r="O319" s="53"/>
      <c r="P319" s="53"/>
      <c r="Q319" s="53"/>
      <c r="R319" s="52"/>
    </row>
    <row r="320" spans="1:18" ht="12.75">
      <c r="A320" s="53"/>
      <c r="B320" s="52"/>
      <c r="C320" s="53"/>
      <c r="D320" s="53"/>
      <c r="E320" s="52"/>
      <c r="F320" s="53"/>
      <c r="G320" s="53"/>
      <c r="H320" s="52"/>
      <c r="I320" s="52"/>
      <c r="J320" s="52"/>
      <c r="K320" s="52"/>
      <c r="L320" s="53"/>
      <c r="M320" s="53"/>
      <c r="N320" s="53"/>
      <c r="O320" s="53"/>
      <c r="P320" s="53"/>
      <c r="Q320" s="53"/>
      <c r="R320" s="52"/>
    </row>
    <row r="321" spans="1:18" ht="12.75">
      <c r="A321" s="53"/>
      <c r="B321" s="54"/>
      <c r="C321" s="53"/>
      <c r="D321" s="53"/>
      <c r="E321" s="52"/>
      <c r="F321" s="53"/>
      <c r="G321" s="53"/>
      <c r="H321" s="52"/>
      <c r="I321" s="52"/>
      <c r="J321" s="52"/>
      <c r="K321" s="52"/>
      <c r="L321" s="53"/>
      <c r="M321" s="53"/>
      <c r="N321" s="53"/>
      <c r="O321" s="53"/>
      <c r="P321" s="53"/>
      <c r="Q321" s="53"/>
      <c r="R321" s="52"/>
    </row>
    <row r="322" spans="1:18" ht="12.75">
      <c r="A322" s="55"/>
      <c r="B322" s="54"/>
      <c r="C322" s="53"/>
      <c r="D322" s="53"/>
      <c r="E322" s="52"/>
      <c r="F322" s="53"/>
      <c r="G322" s="53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</row>
    <row r="323" spans="1:17" ht="12.75">
      <c r="A323" s="56"/>
      <c r="B323" s="54"/>
      <c r="C323" s="56"/>
      <c r="D323" s="56"/>
      <c r="E323" s="54"/>
      <c r="F323" s="56"/>
      <c r="G323" s="56"/>
      <c r="H323" s="54"/>
      <c r="I323" s="54"/>
      <c r="J323" s="54"/>
      <c r="K323" s="54"/>
      <c r="L323" s="54"/>
      <c r="M323" s="54"/>
      <c r="N323" s="54"/>
      <c r="O323" s="54"/>
      <c r="P323" s="54"/>
      <c r="Q323" s="54"/>
    </row>
    <row r="324" spans="1:17" ht="12.75">
      <c r="A324" s="56"/>
      <c r="B324" s="54"/>
      <c r="C324" s="56"/>
      <c r="D324" s="56"/>
      <c r="E324" s="54"/>
      <c r="F324" s="56"/>
      <c r="G324" s="56"/>
      <c r="H324" s="54"/>
      <c r="I324" s="54"/>
      <c r="J324" s="54"/>
      <c r="K324" s="54"/>
      <c r="L324" s="54"/>
      <c r="M324" s="54"/>
      <c r="N324" s="54"/>
      <c r="O324" s="54"/>
      <c r="P324" s="54"/>
      <c r="Q324" s="54"/>
    </row>
    <row r="325" spans="1:17" ht="12.75">
      <c r="A325" s="56"/>
      <c r="B325" s="54"/>
      <c r="C325" s="56"/>
      <c r="D325" s="56"/>
      <c r="E325" s="54"/>
      <c r="F325" s="56"/>
      <c r="G325" s="56"/>
      <c r="H325" s="54"/>
      <c r="I325" s="54"/>
      <c r="J325" s="54"/>
      <c r="K325" s="54"/>
      <c r="L325" s="54"/>
      <c r="M325" s="54"/>
      <c r="N325" s="54"/>
      <c r="O325" s="54"/>
      <c r="P325" s="54"/>
      <c r="Q325" s="54"/>
    </row>
    <row r="326" spans="1:17" ht="12.75">
      <c r="A326" s="56"/>
      <c r="B326" s="54"/>
      <c r="C326" s="56"/>
      <c r="D326" s="56"/>
      <c r="E326" s="54"/>
      <c r="F326" s="56"/>
      <c r="G326" s="56"/>
      <c r="H326" s="54"/>
      <c r="I326" s="54"/>
      <c r="J326" s="54"/>
      <c r="K326" s="54"/>
      <c r="L326" s="56"/>
      <c r="M326" s="56"/>
      <c r="N326" s="56"/>
      <c r="O326" s="56"/>
      <c r="P326" s="56"/>
      <c r="Q326" s="56"/>
    </row>
    <row r="327" spans="1:17" ht="12.75">
      <c r="A327" s="56"/>
      <c r="B327" s="54"/>
      <c r="C327" s="56"/>
      <c r="D327" s="56"/>
      <c r="E327" s="54"/>
      <c r="F327" s="56"/>
      <c r="G327" s="56"/>
      <c r="H327" s="54"/>
      <c r="I327" s="54"/>
      <c r="J327" s="54"/>
      <c r="K327" s="54"/>
      <c r="L327" s="56"/>
      <c r="M327" s="56"/>
      <c r="N327" s="56"/>
      <c r="O327" s="56"/>
      <c r="P327" s="56"/>
      <c r="Q327" s="56"/>
    </row>
    <row r="328" spans="1:17" ht="12.75">
      <c r="A328" s="56"/>
      <c r="B328" s="54"/>
      <c r="C328" s="56"/>
      <c r="D328" s="56"/>
      <c r="E328" s="54"/>
      <c r="F328" s="56"/>
      <c r="G328" s="56"/>
      <c r="H328" s="54"/>
      <c r="I328" s="54"/>
      <c r="J328" s="54"/>
      <c r="K328" s="54"/>
      <c r="L328" s="56"/>
      <c r="M328" s="56"/>
      <c r="N328" s="56"/>
      <c r="O328" s="56"/>
      <c r="P328" s="56"/>
      <c r="Q328" s="56"/>
    </row>
    <row r="329" spans="1:17" ht="12.75">
      <c r="A329" s="56"/>
      <c r="B329" s="54"/>
      <c r="C329" s="56"/>
      <c r="D329" s="56"/>
      <c r="E329" s="54"/>
      <c r="F329" s="56"/>
      <c r="G329" s="56"/>
      <c r="H329" s="54"/>
      <c r="I329" s="54"/>
      <c r="J329" s="54"/>
      <c r="K329" s="54"/>
      <c r="L329" s="56"/>
      <c r="M329" s="56"/>
      <c r="N329" s="56"/>
      <c r="O329" s="56"/>
      <c r="P329" s="56"/>
      <c r="Q329" s="56"/>
    </row>
    <row r="330" spans="1:17" ht="12.75">
      <c r="A330" s="56"/>
      <c r="B330" s="54"/>
      <c r="C330" s="56"/>
      <c r="D330" s="56"/>
      <c r="E330" s="54"/>
      <c r="F330" s="56"/>
      <c r="G330" s="56"/>
      <c r="H330" s="54"/>
      <c r="I330" s="54"/>
      <c r="J330" s="54"/>
      <c r="K330" s="54"/>
      <c r="L330" s="56"/>
      <c r="M330" s="56"/>
      <c r="N330" s="56"/>
      <c r="O330" s="56"/>
      <c r="P330" s="56"/>
      <c r="Q330" s="56"/>
    </row>
    <row r="331" spans="1:34" s="51" customFormat="1" ht="12.75">
      <c r="A331" s="56"/>
      <c r="B331" s="54"/>
      <c r="C331" s="56"/>
      <c r="D331" s="56"/>
      <c r="E331" s="54"/>
      <c r="F331" s="56"/>
      <c r="G331" s="56"/>
      <c r="H331" s="54"/>
      <c r="I331" s="54"/>
      <c r="J331" s="54"/>
      <c r="K331" s="54"/>
      <c r="L331" s="56"/>
      <c r="M331" s="56"/>
      <c r="N331" s="56"/>
      <c r="O331" s="56"/>
      <c r="P331" s="56"/>
      <c r="Q331" s="56"/>
      <c r="S331" s="52"/>
      <c r="T331" s="52"/>
      <c r="U331" s="52"/>
      <c r="V331" s="52"/>
      <c r="W331" s="52"/>
      <c r="X331" s="52"/>
      <c r="AH331"/>
    </row>
    <row r="332" spans="1:34" s="51" customFormat="1" ht="12.75">
      <c r="A332" s="56"/>
      <c r="B332" s="54"/>
      <c r="C332" s="56"/>
      <c r="D332" s="56"/>
      <c r="E332" s="54"/>
      <c r="F332" s="56"/>
      <c r="G332" s="56"/>
      <c r="H332" s="54"/>
      <c r="I332" s="54"/>
      <c r="J332" s="54"/>
      <c r="K332" s="54"/>
      <c r="L332" s="56"/>
      <c r="M332" s="56"/>
      <c r="N332" s="56"/>
      <c r="O332" s="56"/>
      <c r="P332" s="56"/>
      <c r="Q332" s="56"/>
      <c r="S332" s="52"/>
      <c r="T332" s="52"/>
      <c r="U332" s="52"/>
      <c r="V332" s="52"/>
      <c r="W332" s="52"/>
      <c r="X332" s="52"/>
      <c r="AH332"/>
    </row>
    <row r="333" spans="1:34" s="51" customFormat="1" ht="12.75">
      <c r="A333" s="56"/>
      <c r="B333" s="54"/>
      <c r="C333" s="56"/>
      <c r="D333" s="56"/>
      <c r="E333" s="54"/>
      <c r="F333" s="56"/>
      <c r="G333" s="56"/>
      <c r="H333" s="54"/>
      <c r="I333" s="54"/>
      <c r="J333" s="54"/>
      <c r="K333" s="54"/>
      <c r="L333" s="56"/>
      <c r="M333" s="56"/>
      <c r="N333" s="56"/>
      <c r="O333" s="56"/>
      <c r="P333" s="56"/>
      <c r="Q333" s="56"/>
      <c r="S333" s="52"/>
      <c r="T333" s="52"/>
      <c r="U333" s="52"/>
      <c r="V333" s="52"/>
      <c r="W333" s="52"/>
      <c r="X333" s="52"/>
      <c r="AH333"/>
    </row>
    <row r="334" spans="1:34" s="51" customFormat="1" ht="12.75">
      <c r="A334" s="56"/>
      <c r="B334" s="54"/>
      <c r="C334" s="56"/>
      <c r="D334" s="56"/>
      <c r="E334" s="54"/>
      <c r="F334" s="56"/>
      <c r="G334" s="56"/>
      <c r="H334" s="54"/>
      <c r="I334" s="54"/>
      <c r="J334" s="54"/>
      <c r="K334" s="54"/>
      <c r="L334" s="56"/>
      <c r="M334" s="56"/>
      <c r="N334" s="56"/>
      <c r="O334" s="56"/>
      <c r="P334" s="56"/>
      <c r="Q334" s="56"/>
      <c r="S334" s="52"/>
      <c r="T334" s="52"/>
      <c r="U334" s="52"/>
      <c r="V334" s="52"/>
      <c r="W334" s="52"/>
      <c r="X334" s="52"/>
      <c r="AH334"/>
    </row>
    <row r="335" spans="1:34" s="51" customFormat="1" ht="12.75">
      <c r="A335" s="56"/>
      <c r="B335" s="54"/>
      <c r="C335" s="56"/>
      <c r="D335" s="56"/>
      <c r="E335" s="54"/>
      <c r="F335" s="56"/>
      <c r="G335" s="56"/>
      <c r="H335" s="54"/>
      <c r="I335" s="54"/>
      <c r="J335" s="54"/>
      <c r="K335" s="54"/>
      <c r="L335" s="56"/>
      <c r="M335" s="56"/>
      <c r="N335" s="56"/>
      <c r="O335" s="56"/>
      <c r="P335" s="56"/>
      <c r="Q335" s="56"/>
      <c r="S335" s="52"/>
      <c r="T335" s="52"/>
      <c r="U335" s="52"/>
      <c r="V335" s="52"/>
      <c r="W335" s="52"/>
      <c r="X335" s="52"/>
      <c r="AH335"/>
    </row>
    <row r="336" spans="1:34" s="51" customFormat="1" ht="12.75">
      <c r="A336" s="56"/>
      <c r="C336" s="56"/>
      <c r="D336" s="56"/>
      <c r="E336" s="54"/>
      <c r="F336" s="56"/>
      <c r="G336" s="56"/>
      <c r="H336" s="54"/>
      <c r="I336" s="54"/>
      <c r="J336" s="54"/>
      <c r="K336" s="54"/>
      <c r="L336" s="56"/>
      <c r="M336" s="56"/>
      <c r="N336" s="56"/>
      <c r="O336" s="56"/>
      <c r="P336" s="56"/>
      <c r="Q336" s="56"/>
      <c r="S336" s="52"/>
      <c r="T336" s="52"/>
      <c r="U336" s="52"/>
      <c r="V336" s="52"/>
      <c r="W336" s="52"/>
      <c r="X336" s="52"/>
      <c r="AH336"/>
    </row>
    <row r="337" spans="1:34" s="51" customFormat="1" ht="12.75">
      <c r="A337" s="56"/>
      <c r="C337" s="56"/>
      <c r="D337" s="56"/>
      <c r="E337" s="54"/>
      <c r="F337" s="56"/>
      <c r="G337" s="56"/>
      <c r="H337" s="54"/>
      <c r="I337" s="54"/>
      <c r="J337" s="54"/>
      <c r="K337" s="54"/>
      <c r="L337" s="56"/>
      <c r="M337" s="56"/>
      <c r="N337" s="56"/>
      <c r="O337" s="56"/>
      <c r="P337" s="56"/>
      <c r="Q337" s="56"/>
      <c r="S337" s="52"/>
      <c r="T337" s="52"/>
      <c r="U337" s="52"/>
      <c r="V337" s="52"/>
      <c r="W337" s="52"/>
      <c r="X337" s="52"/>
      <c r="AH337"/>
    </row>
  </sheetData>
  <sheetProtection/>
  <printOptions gridLines="1" horizontalCentered="1"/>
  <pageMargins left="0.25" right="0.25" top="0.75" bottom="0.75" header="0.3" footer="0.3"/>
  <pageSetup horizontalDpi="300" verticalDpi="300" orientation="landscape" scale="75" r:id="rId1"/>
  <headerFooter>
    <oddHeader>&amp;C&amp;"Tahoma,Regular"&amp;16&amp;F&amp;R&amp;"Tahoma,Regular"&amp;16&amp;D</oddHeader>
    <oddFooter>&amp;L&amp;"Tahoma,Regular"&amp;16UCBA Office of Institutional Research&amp;R&amp;"Tahoma,Regular"&amp;16&amp;P of &amp;N</oddFooter>
  </headerFooter>
  <rowBreaks count="6" manualBreakCount="6">
    <brk id="38" max="36" man="1"/>
    <brk id="82" max="36" man="1"/>
    <brk id="138" max="36" man="1"/>
    <brk id="180" max="36" man="1"/>
    <brk id="232" max="36" man="1"/>
    <brk id="292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Raymond Walters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 C. Walton</dc:creator>
  <cp:keywords/>
  <dc:description/>
  <cp:lastModifiedBy>Byron Walton</cp:lastModifiedBy>
  <cp:lastPrinted>2015-04-08T19:04:36Z</cp:lastPrinted>
  <dcterms:created xsi:type="dcterms:W3CDTF">2011-11-14T17:14:33Z</dcterms:created>
  <dcterms:modified xsi:type="dcterms:W3CDTF">2015-04-08T19:04:45Z</dcterms:modified>
  <cp:category/>
  <cp:version/>
  <cp:contentType/>
  <cp:contentStatus/>
</cp:coreProperties>
</file>